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5" yWindow="-15" windowWidth="14400" windowHeight="12555" tabRatio="448"/>
  </bookViews>
  <sheets>
    <sheet name="PRESUP. AMP. S. ESCOLARES LIC." sheetId="56" r:id="rId1"/>
    <sheet name="Hoja1" sheetId="54" r:id="rId2"/>
    <sheet name="Hoja2" sheetId="55" r:id="rId3"/>
  </sheets>
  <externalReferences>
    <externalReference r:id="rId4"/>
  </externalReferences>
  <definedNames>
    <definedName name="Año">[1]Datos!$H$52:$H$102</definedName>
    <definedName name="_xlnm.Print_Area" localSheetId="0">'PRESUP. AMP. S. ESCOLARES LIC.'!$B$1:$G$136</definedName>
    <definedName name="_xlnm.Print_Area">#REF!</definedName>
    <definedName name="Costo_directo">[1]Datos!$D$35</definedName>
    <definedName name="decimal">[1]Datos!$L$43</definedName>
    <definedName name="GEN" localSheetId="0">#REF!</definedName>
    <definedName name="GEN">#REF!</definedName>
    <definedName name="Hasta_Utilidad">'[1]h)Cargos_Adicionales'!$D$25</definedName>
    <definedName name="Importe_Campo">'[1]b)Indirectos Desglosados'!$G$74</definedName>
    <definedName name="Importe_CargoAdicional">'[1]h)Cargos_Adicionales'!$D$44</definedName>
    <definedName name="Importe_Central">'[1]b)Indirectos Desglosados'!$G$74</definedName>
    <definedName name="Importe_Financiamiento">'[1]f)Financiamiento'!$I$85</definedName>
    <definedName name="Importe_Indirecto">'[1]b)Indirectos Desglosados'!$F$76</definedName>
    <definedName name="Importe_TotalObra">[1]Datos!$D$37</definedName>
    <definedName name="Importe_Utilidad" localSheetId="0">#REF!</definedName>
    <definedName name="Importe_Utilidad">#REF!</definedName>
    <definedName name="pintura" localSheetId="0">#REF!</definedName>
    <definedName name="pintura">#REF!</definedName>
    <definedName name="Porcentaje_Campo">'[1]b)Indirectos Desglosados'!$H$74</definedName>
    <definedName name="Porcentaje_CargoAdicional">'[1]h)Cargos_Adicionales'!$E$44</definedName>
    <definedName name="Porcentaje_Central">'[1]b)Indirectos Desglosados'!$F$74</definedName>
    <definedName name="Porcentaje_Financiamiento">'[1]f)Financiamiento'!$K$85</definedName>
    <definedName name="Porcentaje_Indirecto">'[1]b)Indirectos Desglosados'!$H$76</definedName>
    <definedName name="Porcentaje_Utilidad" localSheetId="0">#REF!</definedName>
    <definedName name="Porcentaje_Utilidad">#REF!</definedName>
    <definedName name="PVIOL" localSheetId="0">#REF!</definedName>
    <definedName name="PVIOL">#REF!</definedName>
    <definedName name="Suma_Financiamiento">'[1]f)Financiamiento'!$K$83</definedName>
    <definedName name="_xlnm.Print_Titles" localSheetId="0">'PRESUP. AMP. S. ESCOLARES LIC.'!$41:$47</definedName>
    <definedName name="_xlnm.Print_Titles">#REF!</definedName>
    <definedName name="Z_BD8249A4_EFCB_428A_8F4B_69959CFDCED9_.wvu.Rows" localSheetId="0" hidden="1">'PRESUP. AMP. S. ESCOLARES LIC.'!#REF!</definedName>
  </definedNames>
  <calcPr calcId="144525"/>
</workbook>
</file>

<file path=xl/calcChain.xml><?xml version="1.0" encoding="utf-8"?>
<calcChain xmlns="http://schemas.openxmlformats.org/spreadsheetml/2006/main">
  <c r="G61" i="56" l="1"/>
  <c r="G62" i="56"/>
  <c r="G91" i="56"/>
  <c r="G54" i="56"/>
  <c r="G76" i="56"/>
  <c r="G78" i="56"/>
  <c r="G70" i="56"/>
  <c r="G65" i="56"/>
  <c r="G130" i="56"/>
  <c r="G129" i="56"/>
  <c r="G128" i="56"/>
  <c r="G127" i="56"/>
  <c r="G126" i="56"/>
  <c r="G125" i="56"/>
  <c r="G124" i="56"/>
  <c r="G123" i="56"/>
  <c r="G120" i="56"/>
  <c r="G119" i="56"/>
  <c r="G118" i="56"/>
  <c r="G117" i="56"/>
  <c r="G116" i="56"/>
  <c r="G115" i="56"/>
  <c r="G114" i="56"/>
  <c r="G113" i="56"/>
  <c r="G112" i="56"/>
  <c r="G111" i="56"/>
  <c r="G110" i="56"/>
  <c r="G109" i="56"/>
  <c r="G105" i="56"/>
  <c r="G104" i="56"/>
  <c r="G103" i="56"/>
  <c r="G102" i="56"/>
  <c r="G101" i="56"/>
  <c r="G100" i="56"/>
  <c r="G99" i="56"/>
  <c r="G98" i="56"/>
  <c r="G97" i="56"/>
  <c r="G96" i="56"/>
  <c r="G95" i="56"/>
  <c r="G94" i="56"/>
  <c r="G93" i="56"/>
  <c r="G92" i="56"/>
  <c r="G90" i="56"/>
  <c r="G89" i="56"/>
  <c r="G88" i="56"/>
  <c r="G87" i="56"/>
  <c r="G86" i="56"/>
  <c r="G85" i="56"/>
  <c r="G84" i="56"/>
  <c r="G83" i="56"/>
  <c r="G82" i="56"/>
  <c r="G81" i="56"/>
  <c r="G77" i="56"/>
  <c r="G75" i="56"/>
  <c r="G74" i="56"/>
  <c r="G73" i="56"/>
  <c r="G72" i="56"/>
  <c r="G71" i="56"/>
  <c r="G69" i="56"/>
  <c r="G68" i="56"/>
  <c r="G64" i="56"/>
  <c r="G63" i="56"/>
  <c r="G60" i="56"/>
  <c r="G59" i="56"/>
  <c r="G58" i="56"/>
  <c r="G57" i="56"/>
  <c r="G56" i="56"/>
  <c r="G55" i="56"/>
  <c r="G53" i="56"/>
  <c r="G52" i="56"/>
  <c r="G51" i="56"/>
  <c r="G50" i="56"/>
  <c r="G121" i="56" l="1"/>
  <c r="G22" i="56" s="1"/>
  <c r="G131" i="56"/>
  <c r="G23" i="56" s="1"/>
  <c r="G106" i="56"/>
  <c r="G20" i="56" s="1"/>
  <c r="G79" i="56"/>
  <c r="G19" i="56" s="1"/>
  <c r="G66" i="56"/>
  <c r="G133" i="56" l="1"/>
  <c r="G134" i="56" s="1"/>
  <c r="G135" i="56" s="1"/>
  <c r="G18" i="56"/>
  <c r="G29" i="56"/>
  <c r="G31" i="56" s="1"/>
  <c r="G33" i="56" s="1"/>
</calcChain>
</file>

<file path=xl/sharedStrings.xml><?xml version="1.0" encoding="utf-8"?>
<sst xmlns="http://schemas.openxmlformats.org/spreadsheetml/2006/main" count="258" uniqueCount="191">
  <si>
    <t>UNIVERSIDAD DE LA SIERRA SUR</t>
  </si>
  <si>
    <t>CLAVE</t>
  </si>
  <si>
    <t>UNIDAD</t>
  </si>
  <si>
    <t>TOTAL</t>
  </si>
  <si>
    <t>PZA</t>
  </si>
  <si>
    <t>CANTIDAD</t>
  </si>
  <si>
    <t>M2</t>
  </si>
  <si>
    <t>LIMPIEZA TRAZO Y NIVELACION DEL TERRENO PARA AREA DE EXCAVACION EN CAJON, Y AREA DE EXCAVACION EN CEPAS.</t>
  </si>
  <si>
    <t>IMPORTE</t>
  </si>
  <si>
    <t>CAPITULO 01. CIMENTACION</t>
  </si>
  <si>
    <t>M3</t>
  </si>
  <si>
    <t>EXCAVACIÓN EN CEPAS POR MEDIOS MECANICOS EN TERRENO TIPO "B", PROFUNDIDAD INDICADA EN OBRA, INCLUYE: AFINE DE TALUD, TRASPALEO, ACARREO DEL MATERIAL PRODUCTO DE LA EXCAVACION DENTRO DE LA OBRA POR LOS MEDIOS NECESARIOS.</t>
  </si>
  <si>
    <t>ACERO DE REFUERZO DIAM. #2 (ALAMBRON) FY=2530 KG/CM2 INCLUYENDO LOS TRASLAPES, SILLETAS, GANCHOS, ESCUADRAS, DESPERDICIOS NECESARIOS, SUMINISTRO, HABILITADO Y ARMADO.</t>
  </si>
  <si>
    <t>KG</t>
  </si>
  <si>
    <t>ACERO REFUERZO EN CIMENTACION DIAM. #3 FY=4200 KG/CM2 INCLUYENDO LOS TRASLAPES, SILLETAS, GANCHOS, ESCUADRAS Y DESPERDICIOS NECESARIOS, Y  SUMINISTRO, HABILITADO,  ARMADO Y PRUEBAS DE LABORATORIO.</t>
  </si>
  <si>
    <t>ACERO REFUERZO EN CIMENTACION DIAM. #4 FY=4200 KG/CM2 INCLUYENDO LOS TRASLAPES, SILLETAS, GANCHOS, ESCUADRAS Y DESPERDICIOS NECESARIOS, Y  SUMINISTRO, HABILITADO,  ARMADO Y PRUEBAS DE LABORATORIO.</t>
  </si>
  <si>
    <t>ACERO REFUERZO EN CIMENTACION DIAM. #5 FY=4200 KG/CM2 INCLUYENDO LOS TRASLAPES, SILLETAS, GANCHOS, ESCUADRAS Y DESPERDICIOS NECESARIOS, Y  SUMINISTRO, HABILITADO,  ARMADO Y PRUEBAS DE LABORATORIO.</t>
  </si>
  <si>
    <t>CIMBRA PARA CIMENTACIÓN CON MADERA DE PINO DE 3A. ACABADO COMÚN, INCLUYE: CIMBRADO Y DESCIMBRADO.</t>
  </si>
  <si>
    <t>MURETE DE ENRASE DE 20 CMS. DE ESPESOR, EN CIMENTACION CON TABIQUE DE CONCRETO (TIPO PESADO) DE 12X20X40 CMS. ASENTADO CON MORTERO CEM-ARENA 1:5.</t>
  </si>
  <si>
    <t>ML</t>
  </si>
  <si>
    <t>ACERO DE REFUERZO DE # 2 (ALAMBRON) FY=2530 KG/CM2, EN ESTRUCTURA, INCLUYE: SUMINISTRO, HABILITADO, ARMADO, TRASLAPES, GANCHOS. SILLETAS, ESCUADRAS, Y DESPERDICIOS. PLANTA BAJA Y ALTA, ELEVACIONES HASTA UNA ALTURA DE 9.00 MT.</t>
  </si>
  <si>
    <t>CAPITULO 03. ALBAÑILERIA Y ACABADOS</t>
  </si>
  <si>
    <t>CAPITULO 05. INSTALACIONES</t>
  </si>
  <si>
    <t>SAL</t>
  </si>
  <si>
    <t>03 ALBA</t>
  </si>
  <si>
    <t>OBRA:</t>
  </si>
  <si>
    <t>PARTIDAS</t>
  </si>
  <si>
    <t xml:space="preserve">S U B T O T A L </t>
  </si>
  <si>
    <t>16 %   I. V. A.</t>
  </si>
  <si>
    <t xml:space="preserve">T O T A L </t>
  </si>
  <si>
    <t>1000</t>
  </si>
  <si>
    <t>1001</t>
  </si>
  <si>
    <t>1002</t>
  </si>
  <si>
    <t>1003</t>
  </si>
  <si>
    <t>1004</t>
  </si>
  <si>
    <t>1005</t>
  </si>
  <si>
    <t>1006</t>
  </si>
  <si>
    <t>1007</t>
  </si>
  <si>
    <t>1008</t>
  </si>
  <si>
    <t>1009</t>
  </si>
  <si>
    <t>1010</t>
  </si>
  <si>
    <t>1011</t>
  </si>
  <si>
    <t>1012</t>
  </si>
  <si>
    <t>1013</t>
  </si>
  <si>
    <t>1014</t>
  </si>
  <si>
    <t>1015</t>
  </si>
  <si>
    <t>2000</t>
  </si>
  <si>
    <t>2001</t>
  </si>
  <si>
    <t>2002</t>
  </si>
  <si>
    <t>2003</t>
  </si>
  <si>
    <t>2004</t>
  </si>
  <si>
    <t>2005</t>
  </si>
  <si>
    <t>2006</t>
  </si>
  <si>
    <t>2007</t>
  </si>
  <si>
    <t>2008</t>
  </si>
  <si>
    <t>2009</t>
  </si>
  <si>
    <t>2010</t>
  </si>
  <si>
    <t>3000</t>
  </si>
  <si>
    <t>3001</t>
  </si>
  <si>
    <t>3002</t>
  </si>
  <si>
    <t>3003</t>
  </si>
  <si>
    <t>3004</t>
  </si>
  <si>
    <t>3005</t>
  </si>
  <si>
    <t>3006</t>
  </si>
  <si>
    <t>3007</t>
  </si>
  <si>
    <t>3008</t>
  </si>
  <si>
    <t>3009</t>
  </si>
  <si>
    <t>3010</t>
  </si>
  <si>
    <t>3011</t>
  </si>
  <si>
    <t>3012</t>
  </si>
  <si>
    <t>3013</t>
  </si>
  <si>
    <t>3015</t>
  </si>
  <si>
    <t>5000</t>
  </si>
  <si>
    <t>5001</t>
  </si>
  <si>
    <t>5002</t>
  </si>
  <si>
    <t>5003</t>
  </si>
  <si>
    <t>5004</t>
  </si>
  <si>
    <t>5005</t>
  </si>
  <si>
    <t>5006</t>
  </si>
  <si>
    <t>5007</t>
  </si>
  <si>
    <t>5008</t>
  </si>
  <si>
    <t>5009</t>
  </si>
  <si>
    <t>5010</t>
  </si>
  <si>
    <t>5011</t>
  </si>
  <si>
    <t>5012</t>
  </si>
  <si>
    <t>5013</t>
  </si>
  <si>
    <t>5014</t>
  </si>
  <si>
    <t>5015</t>
  </si>
  <si>
    <t>5016</t>
  </si>
  <si>
    <t>5017</t>
  </si>
  <si>
    <t>5018</t>
  </si>
  <si>
    <t>5019</t>
  </si>
  <si>
    <t>PLANTILLA DE CONCRETO HECHO EN OBRA F C=100KG/CM2 DE 10 CM DE ESPESOR, INCLUYE; VACIADO, HERRAMIENTA, MATERIAL Y MANO DE OBRA.</t>
  </si>
  <si>
    <t>PISO DE CONCRETO DE 10 CMS. DE ESPESOR, CON CONCRETO F'C= 150 KG/CM2, REFORZADO CON MALLA ELECTROSOLDADA 6x6-10x10, INCLUYE: NIVELACION Y COMPACTACION, CIMBRA LIMITE DE LOSA, DESCIMBRADO, COLADO Y CURADO, ACABADO RAYADO A BROCHA EN LOSAS DE 3.06 X 2.00 MTS., EN JUNTA FRIAS ACABADO CON VOLTEADOR.</t>
  </si>
  <si>
    <t>APLANADO RUSTICO EN MUROS DE TABIQUE Y CONCRETO, PARA RECIBIR AZULEJO. CON MEZCLA DE CEMENTO-CAL-ARENA, PROP. 1:1/4:4 A PLOMO Y REGLA, CON LLANA DE MADERA, EN PLANTA BAJA Y ALTA, INCLUYE: ANDAMIOS Y ELEVACIONES, PICADO DE ELEMENTOS DE CONCRETO PARA MEJOR ADHERENCIA Y ADITIVO PARA UNIR CONCRETO VIEJO CON NUEVO, HERRAMIENTA, MATERIALES Y MANO DE OBRA, LIMPIEZA Y RETIRO DE SOBRANTES FUERA DE LA OBRA.</t>
  </si>
  <si>
    <t>EXCAVACIÓN MANUAL EN CEPAS EN TERRENO TIPO "B", PROFUNDIDAD INDICADA EN OBRA, INCLUYE: AFINE DE TALUD, TRASPALEO, RETIRO DE MATERIAL NO UTIL A 1 KM. FUERA DE LA OBRA.</t>
  </si>
  <si>
    <t>CAPITULO 02. ESTRUCTURAS</t>
  </si>
  <si>
    <t xml:space="preserve">    A) INST. ELECTRICAS, RED, Y ALARMAS</t>
  </si>
  <si>
    <t xml:space="preserve">    B) INST. INST. HIDROSANITARIA</t>
  </si>
  <si>
    <t>CATALOGO DE CONCEPTOS</t>
  </si>
  <si>
    <t>DESCRIPCION DE CONCEPTO</t>
  </si>
  <si>
    <t>PRECIO UNITARIO</t>
  </si>
  <si>
    <t>CAPITULO 1.-CIMENTACION</t>
  </si>
  <si>
    <t>PLANTILLA DE CONCRETO HECHO EN OBRA F C=100 KG/CM2 DE 5 CM DE ESPESOR, INCLUYE; VACIADO, HERRAMIENTA, MATERIAL Y MANO DE OBRA.</t>
  </si>
  <si>
    <t>CONCRETO HECHO EN OBRA F'C=250 KG/CM  EN CIMENTACIÓN, T.M.A. 3/4", REVENIMIENTO 14+- 2 CMS., INCLUYE: COLADO, VIBRADO Y CURADO, PRUEBAS DE LABORATORIO (UNA MUESTRA DE 3 CILINDROS POR CADA COLADO).</t>
  </si>
  <si>
    <t>TOTAL CIMENTACION</t>
  </si>
  <si>
    <t>CAPITULO2.- ESTRUCTURA</t>
  </si>
  <si>
    <t>TOTAL ESTRUCTURA</t>
  </si>
  <si>
    <t>CAPITULO 3.- ALBAÑILERIA Y ACABADOS</t>
  </si>
  <si>
    <t>CADENA (MV) DE CONCRETO F`C=200 KG/CM2, DE 10X14 CM. ARMADO C/2 VARILLAS DE 3/8", GRAPAS # 2  @ 20 CM. INCL. CIMBRA COMUN,COLADO, DESCIMBRADO Y CRUCES DE VARILLAS, ANCLARLAS A CASTILLOS, VER  DETALLE EN PLANO ESTRUCTURAL.</t>
  </si>
  <si>
    <t>TOTAL ALBAÑILERIA Y ACABADOS</t>
  </si>
  <si>
    <t>SAL.</t>
  </si>
  <si>
    <t>TOTAL INST. ELECTRICAS, RED, Y ALARMAS</t>
  </si>
  <si>
    <t>SALIDA HIDRAULICA, PARA LAVABOS Y TARJAS, EN PLANTA BAJA Y ALTA, CON TUBERIA DE COBRE TIPO "M" DE 1/2" Y 3/4", INCLUYE; EXCAVACIONES, RANURAS, RESANES, CONEXIÓNES, MATERIALES  MENORES, HERAMIENTA, MANO DE OBRA, PRUEBAS Y TODO LO NECESARIO PARA SU BUEN FUNCIONAMIENTO. LIMPIEZA DEL AREA DE TRABAJO.</t>
  </si>
  <si>
    <t>SUMINISTRO Y COLOCACION DE COLADERA DE PISO HELVEX 24, EN PLANTA BAJA Y ALTA, INCLUYE; CONEXIONES, MATERIALES MENORES, HERRAMIENTA, MANO DE OBRA Y PRUEBAS. TRABAJO TERMINADO.</t>
  </si>
  <si>
    <t>SUBTOTAL</t>
  </si>
  <si>
    <t>16 % DE IVA</t>
  </si>
  <si>
    <t>ACERO REFUERZO EN CIMENTACION DIAM. #8 FY=4200 KG/CM2 INCLUYENDO LOS TRASLAPES, SILLETAS, GANCHOS, ESCUADRAS Y DESPERDICIOS NECESARIOS, Y  SUMINISTRO, HABILITADO,  ARMADO Y PRUEBAS DE LABORATORIO.</t>
  </si>
  <si>
    <t>CADENA DE DESPLANTE DE 15X25 CMS (CD1) CON CONCRETO F'C=200 KG/CM2, ARMADO CON 4 VAR. DE 3/8", EST. DE 1/4" @ 20 CMS. INCLUYE: CRUCE DE VARILLAS, CIMBRA COMUN, COLADO, VIBRADO, Y DESCIMBRADO, COLADO MONOLITICO.</t>
  </si>
  <si>
    <t>ACERO DE REFUERZO DIAM.#3 FY= 4200 KG/CM2 EN ESTRUCTURA, INCLUYENDO LOS TRASLAPES, SILLETAS, GANCHOS, ESCUADRAS Y DESPERDICIOS NECESARIOS, Y  SUMINISTRO, HABILITADO,  ARMADO, PRUEBAS DE LABORATORIO. PLANTA BAJA Y ALTA, ELEVACIONES HASTA UNA ALTURA DE 5.50</t>
  </si>
  <si>
    <t>ACERO DE REFUERZO DIAM.#4 FY= 4200 KG/CM2 EN ESTRUCTURA, INCLUYENDO LOS TRASLAPES, SILLETAS, GANCHOS, ESCUADRAS Y DESPERDICIOS NECESARIOS, Y  SUMINISTRO, HABILITADO,  ARMADO, PRUEBAS DE LABORATORIO. PLANTA BAJA Y ALTA, ELEVACIONES HASTA UNA ALTURA DE 5.50</t>
  </si>
  <si>
    <t>ACERO DE REFUERZO DIAM.#5 FY= 4200 KG/CM2 EN ESTRUCTURA, INCLUYENDO LOS TRASLAPES, SILLETAS, GANCHOS, ESCUADRAS Y DESPERDICIOS NECESARIOS, Y  SUMINISTRO, HABILITADO,  ARMADO, PRUEBAS DE LABORATORIO. PLANTA BAJA Y ALTA, ELEVACIONES HASTA UNA ALTURA DE 5.50</t>
  </si>
  <si>
    <r>
      <t xml:space="preserve">SALIDA PARA EL SISTEMA DE ALARMAS (SENSORES DE MOVIMIENTO, TECLADO, CONTACTO MAGNETICO, PANEL DE CONTROL, BOCINA) CON CAJA DE REGISTRO GALVANIZADA DE 13 MM.  VER PLANO Y ESPECIFICACIONES, INCLUYE; SUMINISTRO Y COLOCACION DE TUBO CONDUIT PVC USO PESADO DE 13 MM, SOBRETAPA DE 13 MM. Y TODO LO NECESARIO PARA SU CORRECTO FUNCIONAMIENTO, </t>
    </r>
    <r>
      <rPr>
        <b/>
        <sz val="8"/>
        <rFont val="Century Gothic"/>
        <family val="2"/>
      </rPr>
      <t>NO INCLUIR CABLES.</t>
    </r>
  </si>
  <si>
    <r>
      <t xml:space="preserve">REGISTRO INTERIOR PARA EL SISTEMA DE RED DE DATOS DE </t>
    </r>
    <r>
      <rPr>
        <b/>
        <sz val="8"/>
        <rFont val="Century Gothic"/>
        <family val="2"/>
      </rPr>
      <t>40 X 60 X 60 CMS</t>
    </r>
    <r>
      <rPr>
        <sz val="8"/>
        <rFont val="Century Gothic"/>
        <family val="2"/>
      </rPr>
      <t>. DE ALTURA, MEDIDAS INTERIORES , HECHO CON TABIQUE DE CEMENTO, TIPO PESADO DE 10X14X28 CMS. PLANTILLA DE CONCRETO SIMPLE, APLANADO INTERIOR CON MORTERO CEMENTO-ARENA PROP. 1:5, FIRME DE CONCRETO F'C=100 KG/CM2 DE 8 CM., TAPA HECHA CON MARCO Y CONTRAMARCO DE ANGULO DE 1"X1"X3/16, Y COLADA CON CONCRETO SIMPLE, LISTA PARA RECIBIR LOSETA DE CERAMICA ANTIDERRAPANTE, VER DETALLE EN PLANO DE ACABADOS, INCLUYE: MATERIAL, MANO DE OBRA, HERRAMIENTA Y LIMPIEZA DEL AREA DE TRABAJO</t>
    </r>
  </si>
  <si>
    <t>SUMINISTRO Y TENDIDO  DE TUBO CONDUIT PVC PESADO 100 MM, PARA RED DE FIBRA OPTICA, INCLUYE;  CODOS, CURVAS, TRAZO, EXCAVACION, RANURAS, RELLENOS Y COMPACTACION, CONEXIONES Y LO NECESARIO PARA SU CORRECTA EJECUCION.</t>
  </si>
  <si>
    <t>SUMINISTRO Y COLOCACION DE TUBO CONDUIT TIPO PESADO DE 51 MM., PARA A COMETIDA ELECTRICA, INCLUYE; CURVAS, EXCAVACION, CAMA DE ARENA, RELLENO Y COMPACTACION, RANURAS, RESANES, MATERIAL Y MANO DE OBRA.</t>
  </si>
  <si>
    <t>REGISTRO  HIDRAULICO  DE  80  X  80 X 80 CM. (MEDIDAS INTERIORES) CON TABIQUE BLANCO TIPO PESADO DE 10 X 14 X 28 CM. DE 14 CMS. DE ESPESOR, JUNTEADO CON MEZCLA CEMENTO-ARENA PROP. 1:5, PLANTILLA DE CONCRETO SIMPLE, PISO DE CONCRETO F'C=100 KG/CM2 DE 8 CM. ACABADO PULIDO, APLANADO PULIDO INTERIOR Y ACABADO COMUN EN EXTERIOR, TAPA HECHA CON MARCO Y CONTRAMARCO DE ANGULO, TIPO COMERCIAL, Y COLADA CON CONCRETO SIMPLE, ACABADO RAYADO, VER DETALLE EN PLANO DE ACABADOS, INCLUYE: MATERIAL, MANO DE OBRA, HERRAMIENTA Y LIMPIEZA DEL AREA DE TRABAJO.</t>
  </si>
  <si>
    <r>
      <t xml:space="preserve">REGISTRO  SANITARIO  </t>
    </r>
    <r>
      <rPr>
        <b/>
        <sz val="8"/>
        <rFont val="Century Gothic"/>
        <family val="2"/>
      </rPr>
      <t>60  X 40 X 80 CM.</t>
    </r>
    <r>
      <rPr>
        <sz val="8"/>
        <rFont val="Century Gothic"/>
        <family val="2"/>
      </rPr>
      <t xml:space="preserve"> (MEDIDAS INTERIORES) CON TABIQUE BLANCO TIPO PESADO DE 10 X 14 X 28 CM. DE 14 CMS. DE ESPESOR, JUNTEADO CON MEZCLA CEMENTO-ARENA PROP. 1:5, PLANTILLA DE CONCRETO SIMPLE, PISO CON MEDIA CAÑA DE CONCRETO F'C=100 KG/CM2 DE 8 CM. ACABADO PULIDO, APLANADO PULIDO INTERIOR Y ACABADO COMUN EN EXTERIOR, TAPA HECHA CON MARCO Y CONTRAMARCO DE ANGULO DE 1"X1"X3/16, Y COLADA CON CONCRETO SIMPLE, ACABADO RAYADO, VER DETALLE EN PLANO DE ACABADOS, INCLUYE: MATERIAL, MANO DE OBRA, HERRAMIENTA Y LIMPIEZA DEL AREA DE TRABAJO.</t>
    </r>
  </si>
  <si>
    <r>
      <t xml:space="preserve">REGISTRO ELÉCTRICO PARA INTERIOR DE </t>
    </r>
    <r>
      <rPr>
        <b/>
        <sz val="8"/>
        <rFont val="Century Gothic"/>
        <family val="2"/>
      </rPr>
      <t xml:space="preserve">60 X 60 X 80 </t>
    </r>
    <r>
      <rPr>
        <sz val="8"/>
        <rFont val="Century Gothic"/>
        <family val="2"/>
      </rPr>
      <t>CMS. DE ALTURA, MEDIDAS INTERIORES, HECHO CON TABIQUE DE CEMENTO, TIPO PESADO DE 10X14X28 CMS. PLANTILLA DE CONCRETO SIMPLE, APLANADO INTERIOR CON MORTERO CEMENTO-ARENA PROP. 1:5, CAMA DE GRAVA DE 7 CM., TAPA HECHA CON MARCO Y CONTRAMARCO DE ANGULO DE 1"X1"X3/16, Y COLADA CON CONCRETO SIMPLE, LISTA PARA RECIBIR LOSETA DE CERÁMICA ANTIDERRAPANTE, VER DETALLE EN PLANO DE ACABADOS, INCLUYE: MATERIAL, MANO DE OBRA, HERRAMIENTA Y LIMPIEZA DEL ÁREA DE TRABAJO.</t>
    </r>
  </si>
  <si>
    <r>
      <t xml:space="preserve">REGISTRO TIPO BANCA EN EXTERIOR DE </t>
    </r>
    <r>
      <rPr>
        <b/>
        <sz val="8"/>
        <rFont val="Century Gothic"/>
        <family val="2"/>
      </rPr>
      <t>60 X 60 X 80 CM</t>
    </r>
    <r>
      <rPr>
        <sz val="8"/>
        <rFont val="Century Gothic"/>
        <family val="2"/>
      </rPr>
      <t>. (MEDIDAS INTERIORES) CON TABIQUE BLANCO TIPO PESADO DE 10 X 14 X 28 CM. DE 14 CMS. DE ESPESOR, JUNTEADO CON MEZCLA CEMENTO-ARENA PROP. 1:5, PLANTILLA DE CONCRETO SIMPLE, APLANADO FINO INTERIOR Y ACABADO COMUN EN EXTERIOR, CAMA DE GRAVA DE 7 CM., TAPA DE CONCRETO SIMPLE F'C= 100 KG/CM2, DE 7 CMS. DE ESPESOR, REFORZADO CON MALLA ELECTROSOLDADA 10-10/6-6, ACABADO RAYADO.</t>
    </r>
  </si>
  <si>
    <t>SALIDA SANITARIA CON TUBO DE PVC SANITARIO REFORZADO,  EN PLANTA BAJA Y ALTA, INCLUYE; CONEXIONES, TUBERIA DE PVC 2" Y 4", HERRAJES LOS NECESARIOS, HERRAMIENTA, MANO DE OBRA, PRUEBAS Y TODO LO NECESARIO PARA SU BUEN FUNCIONAMIENTO. LIMPIEZA DEL AREA DE TRABAJO.</t>
  </si>
  <si>
    <t>SALIDA HIDRAULICA, PARA WC (FLUXOMETRO),  CON TUBERIA DE COBRE TIPO "M" DE 1 1/4" Y 1 1/2", EN PLANTA BAJA Y ALTA, INCLUYE; EXCAVACIONES, RANURAS, RESANES, CONEXIÓNES, MATERIALES  MENORES, HERAMIENTA, MANO DE OBRA, PRUEBAS Y TODO LO NECESARIO PARA SU BUEN FUNCIONAMIENTO. LIMPIEZA DEL AREA DE TRABAJO.</t>
  </si>
  <si>
    <t>SUMINISTRO Y COLOCACION DE TUBO PVC SANITARIO REFORZADO. DE 100 MM., INCLUYE: COPLES, CODOS 45° Y 90°, YEES, TEES, EXCAVACION, CAMA DE ARENA, RELLENO Y COMPACTACION, CONEXIONES, MATERIALES, HERRAMIENTAS Y MANO DE OBRA</t>
  </si>
  <si>
    <t>SUMINISTRO Y COLOCACION DE TUBO DE COBRE RIGIDO DE 38 MM. DE DIAMETRO TIPO "M", INCLUYE; CONEXIONES, TRAZO, CORTE, LIJADO, DESPERDICIOS, FIJACION, NIVELACION, SOLDADURA, EXCAVACION, RELLENO, Y TODO LO NECESARIO PARA SU INSTALACION</t>
  </si>
  <si>
    <t>SUMINISTRO Y COLOCACION DE VALVULA DE COMPUERTA DE BRONCE DE 38 MM. DE DIAMETRO; INCLUYE; TRAZO, PRESENTACION, ALINEACION, NIVELACION, TRABAJO TERMINADO</t>
  </si>
  <si>
    <t>B) INST. HIDRAULICA SANITARIA</t>
  </si>
  <si>
    <t>TUBO DE VENTILACIÓN DE 4.50 M. DE ALTURA, PARA LINEA SANITARIA CON CONEXIONES (CODOS, COPLES), Y TUBO DE PVC SANITARIO (ANGER) DE 2" HASTA 35 CM SOBRE NIVEL DE AZOTEA, INCLUYE; CASTILLO (ARMEX) NO ESTRUCTURAL DE 15X15 CMS. CONCRETO F´C= 200 KG/CM2, Y CIMBRADO COMUN, MATERIALES MENORES, HERRAMIENTA, MANO DE OBRA Y PRUEBAS. TRABAJO TERMINADO.</t>
  </si>
  <si>
    <t>TOTAL  INST. HIDRAULICA-SANITARIA</t>
  </si>
  <si>
    <t>ACERO DE REFUERZO DIAM.#8 FY= 4200 KG/CM2 EN ESTRUCTURA, INCLUYENDO LOS TRASLAPES, SILLETAS, GANCHOS, ESCUADRAS Y DESPERDICIOS NECESARIOS, Y  SUMINISTRO, HABILITADO,  ARMADO, PRUEBAS DE LABORATORIO. PLANTA BAJA Y ALTA, ELEVACIONES HASTA UNA ALTURA DE 5.50</t>
  </si>
  <si>
    <t>CIMBRA EN TRABES T3 Y T5, AREA DE VENTANAS, CON TRIPLAY DE PINO DE 6 MM., (CERCHA DE MADERA), O CIMBRA METALICA, ACABADO COMUN, 15 CM. DE ANCHO, INCLUYE: REFUERZOS DE MADERA O METALICOS, CIMBRADO, DESCIMBRADO, MATERIAL, MANO DE OBRA, EQUIPO Y HERRAMIENTA, VER DETALLE EN PLANO DE ACABADOS.</t>
  </si>
  <si>
    <t>MURO COMUN DE TABIQUE ROJO RECOCIDO DE 14 CM. DE ESPESOR CON TABIQUE DE 5X14X28 CMS., A PLOMO, ASENTADO CON CEMENTO-MORTERO-ARENA, PROP. 1/2:1:4 1/2, INCLUYE: ANDAMIOS Y ELEVACIONES HASTA UNA ALTURA DE 5.50 MTS., LIMPIEZA Y RETIRO DE SOBRA</t>
  </si>
  <si>
    <t>CADENA DE CERRAMIENTO CC1, CONCRETO F'C=250 KG/CM2 15X30 CMS., ARMADA CON 4 VAR. DE 3/8" Y ESTRIBOS DEL No. 2, 1@5, 6@10, @ 15 CMS., INCLUYE: CRUCE DE VARILLAS, CIMBRA COMUN, COLADO MONOLITICAMENTE CON LOSAS, CONCRETO PREMEZCLADO, VIBRADO, DESCIMBRADO, ANDAMIOS Y ELEVACIONES HASTA UNA ALTURA DE 5.50 MT.</t>
  </si>
  <si>
    <t>MESETA EN VENTANA DE 2.30 x 0.40 x 0.10 M., ACABADO LISO, CONCRETO F`C=200 KG/CM2, ARMADO C/3 VARILLAS DE 3/8", GRAPAS # 2  @ 20 CM. ANCLADAS A CASTILLOS, INCL. CIMBRA COMUN, COLADO, DESCIMBRADO Y CRUCES DE VARILLAS, VER  DETALLE EN PLANO ESTRUCTURAL.</t>
  </si>
  <si>
    <t>CHAFLAN DE CONCRETO DE 10 x 10 CMS. EN AZOTEAS A BASE DE  MORTERO: CEMENTO-ARENA PROP. 1:5, ACABADO FINO, INCLUYE: ELEVACIONES A UNA ALTURA DE 5.00 MT., MATERIALES, HERRAMIENTAS, MANO DE OBRA Y TODO LO NECESARIO PARA SU EJECUCION.</t>
  </si>
  <si>
    <t>SUMINISTRO Y COLOCACION DE PECHO PALOMA FORJADO A BASE DE TABIQUE ROJO DE (5X14X27) CMS, ASENTADO CON CEMENTO-MORTERO-ARENA PROP. 1/2:1:4 1/2, INCLUYE: ANDAMIOS, ELEVACIONES HASTA UNA ALTURA DE 6.00 MTS, MATERIAL, HERRAMIENTA, MANO DE OBRA, Y RETIRO DE SOBRANTES FUERA DE LA OBRA.</t>
  </si>
  <si>
    <t>BAJADA DE AGUAS PLUVIALES DE 4.00 MT., CON TUBO DE PVC SANITARIO REFORZADO DE 3" DE DIAMETRO, AHOGADO EN CASTILLO NO ESTRUCTURAL ARMADO CON 4 VAR. DE 3/8" ESTRIBOS DE 1/4" @ 25 CMS., COLADO CON CONCRETO F'C=150 KG/CM2, INCLUYE: CASTILLO, CODOS, COPLES, TEES, PEGAMENTO, Y LO NECESARIO PARA SU CORRECTA EJECUCION Y FUNCIONAMIENTO.</t>
  </si>
  <si>
    <t>SUMINISTRO Y COLOCACION DE IMPERMEABILIZANTE EN FRIO, APLICACION DE SELLADOR TAPA POROS CON IMPERPRIM SL, 2 CAPAS DE MEMBRANA QUIMIFLEX CON EMULSION EMULCOATL DE IMPERQUIMIA, ( 2da: CAPA EN SENTIDO CONTRARIO DE LA 1a.), TERMINADA CON ARENA CERNIDA, LISTO PARA RECIBIR TEJA MEDIA CAÑA, INCLUYE; BARRIDO DEL AREA, TRASLAPES, CHAFLANES, MATERIAL, ELEVACIONES A UNA ALTURA DE 5.00 MT., MANO DE OBRA Y HERRAMIENTAS.</t>
  </si>
  <si>
    <t>A) INSTALACION ELECTRICA, RED, Y ALARMAS</t>
  </si>
  <si>
    <t>SUMINISTRO Y RELLENO DE MATERIAL INERTE CON BAILARINA Y AGUA, EN CAPAS DE 20 CM. DE ESPESOR, AL 90% DE SU P.V.S. INCLUYE: TRASPALEO, ACARREOS DENTRO DE LA OBRA POR MEDIOS MANUALES O MECANICOS, HERRAMIENTA, MANO DE OBRA, PRUEBAS DE LABORATORIO (3 EXTRACCIONES POR CAPA).</t>
  </si>
  <si>
    <r>
      <t xml:space="preserve">CASTILLOS DE CONCRETO F'C=200 KG/CM2, TIPO </t>
    </r>
    <r>
      <rPr>
        <b/>
        <sz val="8"/>
        <rFont val="Century Gothic"/>
        <family val="2"/>
      </rPr>
      <t>K0</t>
    </r>
    <r>
      <rPr>
        <sz val="8"/>
        <rFont val="Century Gothic"/>
        <family val="2"/>
      </rPr>
      <t xml:space="preserve"> DE 14 x 15 CM., ARMADO CON 4 VARS 3/8" Y EST. 1/4" ES=6@10, TC=@20 Y EI=6@10 CMS., INCLUYE: CRUCES DE VARILLAS, CIMBRADO COMUN, COLADO, VIBRADO, DESCIMBRADO, ANDAMIOS Y ELEVACIONES HASTA UNA ALTURA DE 5.50</t>
    </r>
  </si>
  <si>
    <r>
      <t xml:space="preserve">CASTILLOS DE CONCRETO F'C=200 KG/CM2, TIPO </t>
    </r>
    <r>
      <rPr>
        <b/>
        <sz val="8"/>
        <rFont val="Century Gothic"/>
        <family val="2"/>
      </rPr>
      <t>K1</t>
    </r>
    <r>
      <rPr>
        <sz val="8"/>
        <rFont val="Century Gothic"/>
        <family val="2"/>
      </rPr>
      <t xml:space="preserve"> DE 14 X 20 CM., ARMADO CON 4 VARS. 3/8" Y EST. 1/4" ES=6@10, TC=@20 Y EI=6@10 CMS., INCLUYE: CRUCES DE VARILLAS, CIMBRADO COMUN, COLADO, VIBRADO, DESCIMBRADO, ANDAMIOS Y ELEVACIONES HASTA UNA ALTURA DE 5.50</t>
    </r>
  </si>
  <si>
    <r>
      <t>CASTILLOS DE CONCRETO F'C=200 KG/CM2, TIPO</t>
    </r>
    <r>
      <rPr>
        <b/>
        <sz val="8"/>
        <rFont val="Century Gothic"/>
        <family val="2"/>
      </rPr>
      <t xml:space="preserve"> K2</t>
    </r>
    <r>
      <rPr>
        <sz val="8"/>
        <rFont val="Century Gothic"/>
        <family val="2"/>
      </rPr>
      <t xml:space="preserve"> DE 14 x 30 CM. ARMADO CON 4 VARS 1/2" Y EST. 1/4" ES=6@10, TC=@20 Y EI=6@10 CMS., INCLUYE; CRUCES DE VARILLAS, CIMBRADO COMUN, COLADO, VIBRADO, DESCIMBRADO, ANDAMIOS Y ELEVACIONES HASTA UNA ALTURA DE 5.50</t>
    </r>
  </si>
  <si>
    <t>CADENA DE CONCRETO INTERMEDIA 1  (Ci1) F'C=200 KG/CM2, DE 15X20 CMS. SOBRE PUERTAS, VENTANAS Y EN MUROS CIEGOS AL CENTRO DE LA ALTURA TOTAL, ARMADA CON 4 VAR. DE 3/8" Y ESTRIBOS DEL No. 2 @ 15 CMS. INCLUYE: CRUCE DE VARILLAS, CIMBRADO COMUN, COLADO, VIBRADO, DESCIMBRADO, ANDAMIOS Y ELEVACIONES HASTA UNA ALTURA DE 5 MT.</t>
  </si>
  <si>
    <t>CADENA DE CONCRETO INTERMEDIA 2  (Ci2) F'C=200 KG/CM2, DE 15X15 CMS. SOBRE PUERTAS, VENTANAS Y EN MUROS CIEGOS AL CENTRO DE LA ALTURA TOTAL, ARMADA CON 4 VAR. DE 3/8" Y ESTRIBOS DEL No. 2 @ 15 CMS., INCLUYE: CRUCE DE VARILLAS, CIMBRADO COMUN, COLADO, VIBRADO, DESCIMBRADO, ANDAMIOS Y ELEVACIONES HASTA UNA ALTURA DE 5 MT.</t>
  </si>
  <si>
    <t>FIRME DE CONCRETO SIMPLE DE F'C=150 KG/CM2 REFORZADO CON MALLA ELECTROSOLDADA 6x6-10x10 DE 8 CM. DE ESPESOR, INCLUYE: NIVELACION,  COMPACTACION, MAESTREADO, ACABADO RUSTICO PARA RECIBIR LOSETA DE CERAMICA.</t>
  </si>
  <si>
    <r>
      <t xml:space="preserve">SALIDA DE CONTACTO CON CAJA DE REGISTRO GALVANIZADA Y TUBO CONDUIT PVC TIPO PESADO DE 13, 19, 25 MM.,  INCLUYE; CURVAS, CONECTOR, GUIA CON ALAMBRE GALVANIZADO, EXCAVACION, RELLENO, RANURAS, RESANES, PRUEBAS, Y TODO LO NECESARIO PARA SU BUEN FUNCIONAMIENTO, </t>
    </r>
    <r>
      <rPr>
        <b/>
        <sz val="8"/>
        <rFont val="Century Gothic"/>
        <family val="2"/>
      </rPr>
      <t>NO INCLUIR CABLES.</t>
    </r>
  </si>
  <si>
    <r>
      <t>SALIDA DE ALUMBRADO CON CAJA DE REGISTRO GALVANIZADA Y TUBO CONDUIT PVC TIPO PESADO DE 13, 19, 25 MM., INCLUYE; CURVAS, CONECTOR, GUIA CON ALAMBRE GALVANIZADO, PRUEBAS, Y TODO LO NECESARIO PARA SU BUEN FUNCIONAMIENTO,</t>
    </r>
    <r>
      <rPr>
        <b/>
        <sz val="8"/>
        <rFont val="Century Gothic"/>
        <family val="2"/>
      </rPr>
      <t xml:space="preserve"> NO INCLUIR CABLES.</t>
    </r>
  </si>
  <si>
    <r>
      <t xml:space="preserve">SALIDA PARA APAGADOR SENCILLO Y DE ESCALERA CON CAJA DE REGISTRO GALVANIZADA Y TUBO CONDUIT PVC TIPO PESADO DE 13 y 19 MM., INCLUYE; CURVAS, CONECTOR, GUIA CON ALAMBRE GALVANIZADO, RANURAS, RESANES, PRUEBAS, Y TODO LO NECESARIO PARA SU BUEN FUNCIONAMIENTO, </t>
    </r>
    <r>
      <rPr>
        <b/>
        <sz val="8"/>
        <rFont val="Century Gothic"/>
        <family val="2"/>
      </rPr>
      <t xml:space="preserve">NO INCLUIR CABLES. </t>
    </r>
  </si>
  <si>
    <r>
      <t xml:space="preserve">SALIDA DE RED DE DATOS, CON TUBO CONDUIT PVC TIPO PESADO Y CAJA DE REGISTRO GALVANIZADA DE </t>
    </r>
    <r>
      <rPr>
        <b/>
        <sz val="8"/>
        <rFont val="Century Gothic"/>
        <family val="2"/>
      </rPr>
      <t>13 MM</t>
    </r>
    <r>
      <rPr>
        <sz val="8"/>
        <rFont val="Century Gothic"/>
        <family val="2"/>
      </rPr>
      <t xml:space="preserve">.,  INCLUYE; CURVAS, CONECTOR, GUIA CON ALAMBRE GALVANIZADO, RANURAS, RESANES, PRUEBAS, Y TODO LO NECESARIO PARA SU BUEN FUNCIONAMIENTO, </t>
    </r>
    <r>
      <rPr>
        <b/>
        <sz val="8"/>
        <rFont val="Century Gothic"/>
        <family val="2"/>
      </rPr>
      <t>NO INCLUIR CABLES.</t>
    </r>
  </si>
  <si>
    <r>
      <t xml:space="preserve">SALIDA DE RED DE DATOS, CON TUBO CONDUIT PVC TIPO PESADO Y CAJA DE REGISTRO GALVANIZADA DE </t>
    </r>
    <r>
      <rPr>
        <b/>
        <sz val="8"/>
        <rFont val="Century Gothic"/>
        <family val="2"/>
      </rPr>
      <t>19 MM</t>
    </r>
    <r>
      <rPr>
        <sz val="8"/>
        <rFont val="Century Gothic"/>
        <family val="2"/>
      </rPr>
      <t xml:space="preserve">.,  INCLUYE; CURVAS, CONECTOR, GUIA CON ALAMBRE GALVANIZADO, RANURAS, RESANES, PRUEBAS, Y TODO LO NECESARIO PARA SU BUEN FUNCIONAMIENTO, </t>
    </r>
    <r>
      <rPr>
        <b/>
        <sz val="8"/>
        <rFont val="Century Gothic"/>
        <family val="2"/>
      </rPr>
      <t>NO INCLUIR CABLES.</t>
    </r>
  </si>
  <si>
    <r>
      <t xml:space="preserve">SALIDA DE RED DE DATOS, CON TUBO CONDUIT PVC TIPO PESADO Y CAJA DE REGISTRO GALVANIZADA DE </t>
    </r>
    <r>
      <rPr>
        <b/>
        <sz val="8"/>
        <rFont val="Century Gothic"/>
        <family val="2"/>
      </rPr>
      <t>25 MM</t>
    </r>
    <r>
      <rPr>
        <sz val="8"/>
        <rFont val="Century Gothic"/>
        <family val="2"/>
      </rPr>
      <t xml:space="preserve">.,  INCLUYE; CURVAS, CONECTOR, GUIA CON ALAMBRE GALVANIZADO, RANURAS, RESANES, PRUEBAS, Y TODO LO NECESARIO PARA SU BUEN FUNCIONAMIENTO, </t>
    </r>
    <r>
      <rPr>
        <b/>
        <sz val="8"/>
        <rFont val="Century Gothic"/>
        <family val="2"/>
      </rPr>
      <t>NO INCLUIR CABLES.</t>
    </r>
  </si>
  <si>
    <t>SALIDA DE VOZ  Y DATOS (CAÑON), POR MURO Y LOSA, CON TUBO CONDUIT PVC TIPO PESADO DE 25 MM., CAJA DE REGISTRO GALVANIZADO DE 25 MM., INCL. CURVAS, TAPAS, SOBRETAPAS GALV., Y TODO LO NECESARIO PARA SU CORRECTA EJECUCION.</t>
  </si>
  <si>
    <t>SUMINISTRO Y COLOCACION DE CENTRO DE CARGA CAT. QO320L125G, MCA, SQUARE D, CON ZAPATAS PRINCIPALES MCA, SQUARE D, CON FRENTE TIPO EMPOTRAR CAT. QOC30UF CARGA INST. 10052 W. INCLUYE: RANURAS, COLOCACION Y AMACIZADO, REFORZAR EL APLANADO CON MALLA ORNAMENTAL, CONEXIONES Y PRUEBAS, MANO DE OBRA Y TODO LO NECESARIO PARA SU BUEN FUNCIONAMIENTO.</t>
  </si>
  <si>
    <t>SUMINISTRO, COLOCACION DE INTERRUPTOR TERMOMAGNETICO DE 1 POLO TIPO QO DE 1X15, O 1X20 O 1X30 AMP. INCL. MATERIALES, MANO DE OBRA, CONEXIONES Y PRUEBAS.</t>
  </si>
  <si>
    <t>CAPITULO 5.- INSTALACIONES</t>
  </si>
  <si>
    <t>SUMINISTRO Y COLOCACION DE CEMENTO FLEXIBLE BASECOAT MARCA DUROCK A UNA ALTURA DE 5 MTS APLICADA EN MUROS Y COLUMNAS DE CONCRETO, EN INTERIOR Y EXTERIOR, INCLUYE: RETIRO DE RESALTES O EXCESOS DE CONCRETO, RESANES, LIMPIEZA CON AGUA, MATERIAL, ANDAMIOS, MANO DE OBRA, EQUIPO, HERRAMIENTA, LIJADO, Y LO NECESARIO PARA SU CORRECTA EJECUCION., ACABADO LISO, LISTO PARA RECIBIR PINTURA VINILICA.</t>
  </si>
  <si>
    <t>CIMBRA COMUN EN COLUMNAS Y MUROS,  CON MADERA DE PINO O  TRIPLAY DE PINO DE 18 MM. INCLUYE: HABILITADO, DESCIMBRADO, ELEVACIONES HASTA UNA ALTURA DE 5.50 MT.</t>
  </si>
  <si>
    <t>SUMINISTRO Y APLICACION DE PASTA REDIMIX COLOR BLANCO EN PLAFONES INTERIORES, EXTERIORES (VOLADOS), Y TRABES INTERIORES, INCLUYE: RETIRO DE RESALTES O EXCESOS DE CONCRETO, RESANES, LIMPIEZA CON AGUA, MATERIAL, ANDAMIOS, MANO DE OBRA, EQUIPO, HERRAMIENTA, LIJADO, Y LO NECESARIO PARA SU CORRECTA EJECUCION., ACABADO LISO, LISTO PARA RECIBIR PINTURA VINILICA.</t>
  </si>
  <si>
    <t>CIMBRA PARA LOSAS Y RAMPAS, CON TRIPLAY DE PINO DE 18 MM., ACABADO APARENTE Y LISO, INCLUYE: CHAFLANES U OCHAVOS, GOTERO Y FRENTES, CIMBRADO, DESCIMBRADO, REBABEO, RESANES, PASTA REDIMIX BLANCO, ELEVACIONES, TRABAJO TERMINADO, LISTO PARA RECIBIR SELLADOR Y PINTURA VINILICA.</t>
  </si>
  <si>
    <t>CIMBRA EN COLUMNAS Y MUROS (MC1), CON TRIPLAY DE PINO DE 18 MM. ACABADO FINO, INCLUYE:  REBABEO, RESANES, HABILITADO, DESCIMBRADO, CHAFLANES U OCHAVOS, CEMENTO FLEXIBLE BASECOAT MARCA DUROCK, ELEVACIONES HASTA UNA ALTURA DE 5.50 MT.,  TRABAJO TERMINADO, LISTO PARA RECIBIR SELLADOR Y PINTURA VINILICA.</t>
  </si>
  <si>
    <t>CIMBRA EN TRABES, CON TRIPLAY DE PINO DE 18 MM., ACABADO APARENTE Y LISO, INCLUYE: CHAFLANES U OCHAVOS, GOTEROS Y FRENTES, CIMBRADO, DESCIMBRADO, REBABEO, RESANES, PASTA REDIMIX BLANCO, ANDAMIOS, Y ELEVACIONES HASTA 5.50 MTS., TRABAJO TERMINADO, LISTO PARA RECIBIR SELLADOR Y PINTURA VINILICA.</t>
  </si>
  <si>
    <t>EXCAVACION A CIELO ABIERTO EN MATERIAL TIPO B, A UNA PROFUNDIDAD PROMEDIO DE 0.60 MT. ACARREO DEL MATERIAL EN CAMION VOLTEO A 1KM. FUERA DE LA OBRA, INCLUYE: TRASPALEOS, CARGA Y DESCARGA POR MEDIOS MECÁNICOS Y LO NECESARIO PARA SU CORRECTA EJECUCIÓN.</t>
  </si>
  <si>
    <t>CONCRETO HECHO EN OBRA F'C=250 KG/CM  EN ESTRUCTURA (COLUMNAS, MUROS, RAMPAS, LOSAS), T.M.A. 3/4", REVENIMIENTO 14+- 2 CMS., INCLUYE: COLADO, VIBRADO Y CURADO, PRUEBAS DE LABORATORIO (UNA MUESTRA DE 3 CILINDROS POR CADA COLADO), ELEVACIONES HASTA UNA ALTURA DE 5.00 MT.</t>
  </si>
  <si>
    <t>APLANADO FINO EN MUROS DE TABIQUE Y CONCRETO, CON MEZCLA DE CEMENTO-CAL-ARENA, PROP. 1:1/4:4 A PLOMO Y REGLA, CON LLANA DE MADERA, INCLUYE: ANDAMIOS Y ELEVACIONES A UNA ALTURA DE 6.00 MT., REMATES, BOQUILLAS, RECORTE DE APLANADO PARA ZOCLO, HERRAMIENTA, MATERIALES Y MANO DE OBRA, LIMPIEZA Y RETIRO DE SOBRANTES FUERA DE LA OBRA. TERMINADO RAYADO CON ESPONJA.</t>
  </si>
  <si>
    <t>3014</t>
  </si>
  <si>
    <t>3016</t>
  </si>
  <si>
    <t>3017</t>
  </si>
  <si>
    <t>3018</t>
  </si>
  <si>
    <t>3019</t>
  </si>
  <si>
    <t>3020</t>
  </si>
  <si>
    <t>3021</t>
  </si>
  <si>
    <t>3022</t>
  </si>
  <si>
    <t>3023</t>
  </si>
  <si>
    <t>3024</t>
  </si>
  <si>
    <t xml:space="preserve">DESCRIPCIÓN:    </t>
  </si>
  <si>
    <t>"AMPLIACIÓN DEL EDIFICIO DE SERVICIOS ESCOLARES, EN LA UNIVERSIDAD DE LA SIERRA SUR.", CONSISTE EN LA CONSTRUCCIÓN DE LAS SIGUIENTES ÁREAS; ATENCIÓN A ALUMNOS (101.00 M2), JEFA DE DEPTO. DE SERVICIOS ESCOLARES (20.00 M2), GESTIÓN ACADÉMICA (10.43 M2), SALA DE JUNTAS (18.77 M2), COORDINACIÓN ESTANCIAS PROFESIONALES (13.69 M2), COORDINACIÓN DE BECAS (19.25 M2), SANITARIOS (9.04 M2) Y VESTÍBULO (45.69 M2), CON UN TOTAL DE 237.87 M2 DE CONSTRUCCIÓN, LOS TRABAJOS CONTEMPLAN LAS FASES DE PRELIMINARES, CIMENTACIÓN, ESTRUCTURA, ALBAÑILERÍA, E INSTALACIONES, DESARROLLADOS DE LA SIGUIENTE MANERA., LA CIMENTACIÓN A BASE DE ZAPATAS CORRIDAS Y CONTRA TRABES DE CONCRETO ARMADO, ESTRUCTURA CONFORMADA POR MUROS, COLUMNAS, TRABES, Y LOSAS DE CONCRETO ARMADO, ALBAÑILERÍA CON MUROS DE TABIQUE ROJO RECOCIDO DE 14 CMS., APLANADO FINO, FIRME DE CONCRETO REFORZADO CON MALLA ELECTROSOLDADA, LOSAS IMPERMEABILIZADAS, INSTALACIÓN ELÉCTRICA CON DUCTERIA DE 13, 19 Y 25 MM., INSTALACIÓN PARA RED DE DATOS CON DUCTERIA DE 13, 19 Y 25 MM., INSTALACIÓN HIDRÁULICA CON TUBO DE COBRE TIPO M DE 13, 19 Y 25 MM., E INSTALACIÓN SANITARIA CON TUBO DE PVC SANITARIO DE 2" Y 4"., AL FINALIZAR EL PROYECTO SE TENDRÁ UNA OBRA GRIS, PARA RECIBIR ACABADOS.</t>
  </si>
  <si>
    <t>AMPLIACIÓN DEL EDIFICIO DE SERVICIOS ESCOLARES, EN LA UNIVERSIDAD DE LA SIERRA SUR.</t>
  </si>
  <si>
    <r>
      <t>DEPENDENCIA:</t>
    </r>
    <r>
      <rPr>
        <b/>
        <sz val="8"/>
        <rFont val="Arial"/>
        <family val="2"/>
      </rPr>
      <t xml:space="preserve"> UNIVERSIDAD DE LA SIERRA SUR</t>
    </r>
  </si>
  <si>
    <r>
      <t xml:space="preserve">UBICACIÓN: </t>
    </r>
    <r>
      <rPr>
        <b/>
        <sz val="8"/>
        <rFont val="Arial"/>
        <family val="2"/>
      </rPr>
      <t>GUILLERMO ROJAS MIJANGOS S/N, ESQ. AV. UNIVERSIDAD, COL. CIUDAD UNIVERSITARIA, MIAHUATLÁN DE PORFIRÍO DÍAZ, OAX.</t>
    </r>
  </si>
  <si>
    <r>
      <t>OBRA:</t>
    </r>
    <r>
      <rPr>
        <b/>
        <sz val="8"/>
        <rFont val="Arial"/>
        <family val="2"/>
      </rPr>
      <t xml:space="preserve"> AMPLIACIÓN DEL EDIFICIO DE SERVICIOS ESCOLARES, EN LA UNIVERSIDAD DE LA SIERRA SUR.</t>
    </r>
  </si>
  <si>
    <t>IMPERMEABILIZACION EN AZOTEA (SISTEMA PREFABRICADO), POR TERMOFUSION, IMPERMEABILIZANTE CHOVATEK PROFESIONAL CON REFUERZO DE FIBRA POLIÉSTER DE 4 MM. DE ESPESOR, CON SBS (ESTIRENOBUTADIENO-ESTIRENO) ACABADO EN CARA SUPERIOR DE GRAVILLA MINERALIZADA TERRACOTA, INCLUYE: PRIMER CON IMPERPRIM SL, CALAFATEO CON CEMENTO PLASTICO BITUPLASTIC AT, LOCALIZACION Y SELLADO DE GRIETAS,  PREPARACION DE LA SUPERFICIE, CALAFATEO DE JUNTAS CON CEMENTO PLASTICO Y GRAVILLA, CALAFATEO DE PASOS Y BAJADAS DE AGUA, BARRERA DE VAPOR EN PERIMETROS Y CORTES, ACARREOS HORIZONTALES Y / O VERTICALES DENTRO Y FUERA DEL INMUEBLE A CUALQUIER NIVEL, HERRAMIENTA, MANO DE OBRA MATERIALES, LIMPIEZA DEL AREA Y LO NECESARIO PARA SU EJECUCION.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</si>
</sst>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_-&quot;$&quot;* #,##0.00_-;\-&quot;$&quot;* #,##0.00_-;_-&quot;$&quot;* &quot;-&quot;??_-;_-@_-"/>
    <numFmt numFmtId="165" formatCode="_-* #,##0.00_-;\-* #,##0.00_-;_-* &quot;-&quot;??_-;_-@_-"/>
    <numFmt numFmtId="166" formatCode="_-[$€-2]* #,##0.00_-;\-[$€-2]* #,##0.00_-;_-[$€-2]* &quot;-&quot;??_-"/>
    <numFmt numFmtId="167" formatCode="#,##0.00_ ;\-#,##0.00\ "/>
    <numFmt numFmtId="168" formatCode="&quot;$&quot;#,##0.00"/>
    <numFmt numFmtId="169" formatCode="_-* #,##0.00000_-;\-* #,##0.00000_-;_-* &quot;-&quot;??_-;_-@_-"/>
    <numFmt numFmtId="170" formatCode="_-[$$-2C0A]\ * #,##0.00_-;\-[$$-2C0A]\ * #,##0.00_-;_-[$$-2C0A]\ * &quot;-&quot;??_-;_-@_-"/>
    <numFmt numFmtId="171" formatCode="#,##0_ ;\-#,##0\ "/>
    <numFmt numFmtId="172" formatCode="_(* #,##0.00_);_(* \(#,##0.00\);_(* &quot;-&quot;??_);_(@_)"/>
    <numFmt numFmtId="173" formatCode="0_ ;\-0\ "/>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7"/>
      <name val="Arial"/>
      <family val="2"/>
    </font>
    <font>
      <b/>
      <sz val="7"/>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b/>
      <sz val="18"/>
      <color indexed="62"/>
      <name val="Cambria"/>
      <family val="2"/>
    </font>
    <font>
      <sz val="10"/>
      <name val="MS Sans Serif"/>
      <family val="2"/>
    </font>
    <font>
      <sz val="10"/>
      <name val="Arial"/>
      <family val="2"/>
    </font>
    <font>
      <sz val="10"/>
      <name val="MS Sans Serif"/>
      <family val="2"/>
    </font>
    <font>
      <sz val="11"/>
      <color theme="1"/>
      <name val="Calibri"/>
      <family val="2"/>
      <scheme val="minor"/>
    </font>
    <font>
      <sz val="10"/>
      <name val="Arial"/>
      <family val="2"/>
    </font>
    <font>
      <sz val="8"/>
      <name val="Century Gothic"/>
      <family val="2"/>
    </font>
    <font>
      <b/>
      <sz val="8"/>
      <name val="Century Gothic"/>
      <family val="2"/>
    </font>
    <font>
      <sz val="8"/>
      <color theme="0"/>
      <name val="Century Gothic"/>
      <family val="2"/>
    </font>
    <font>
      <sz val="10"/>
      <name val="Arial"/>
      <family val="2"/>
    </font>
    <font>
      <sz val="10"/>
      <name val="Arial"/>
      <family val="2"/>
    </font>
    <font>
      <u/>
      <sz val="9.35"/>
      <color theme="10"/>
      <name val="Calibri"/>
      <family val="2"/>
    </font>
    <font>
      <sz val="11"/>
      <color rgb="FFFF0000"/>
      <name val="Calibri"/>
      <family val="2"/>
      <scheme val="minor"/>
    </font>
    <font>
      <b/>
      <sz val="12"/>
      <name val="Century Gothic"/>
      <family val="2"/>
    </font>
    <font>
      <b/>
      <sz val="16"/>
      <name val="Century Gothic"/>
      <family val="2"/>
    </font>
    <font>
      <b/>
      <u val="double"/>
      <sz val="14"/>
      <name val="Arial Black"/>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s>
  <cellStyleXfs count="15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0" fontId="17" fillId="0" borderId="0" applyNumberFormat="0" applyFill="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12"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2" fillId="26" borderId="0" applyNumberFormat="0" applyBorder="0" applyAlignment="0" applyProtection="0"/>
    <xf numFmtId="0" fontId="12" fillId="13"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2" fillId="29" borderId="0" applyNumberFormat="0" applyBorder="0" applyAlignment="0" applyProtection="0"/>
    <xf numFmtId="0" fontId="12" fillId="14" borderId="0" applyNumberFormat="0" applyBorder="0" applyAlignment="0" applyProtection="0"/>
    <xf numFmtId="0" fontId="11" fillId="22" borderId="0" applyNumberFormat="0" applyBorder="0" applyAlignment="0" applyProtection="0"/>
    <xf numFmtId="0" fontId="11" fillId="24" borderId="0" applyNumberFormat="0" applyBorder="0" applyAlignment="0" applyProtection="0"/>
    <xf numFmtId="0" fontId="12" fillId="24" borderId="0" applyNumberFormat="0" applyBorder="0" applyAlignment="0" applyProtection="0"/>
    <xf numFmtId="0" fontId="12" fillId="30" borderId="0" applyNumberFormat="0" applyBorder="0" applyAlignment="0" applyProtection="0"/>
    <xf numFmtId="0" fontId="11" fillId="22" borderId="0" applyNumberFormat="0" applyBorder="0" applyAlignment="0" applyProtection="0"/>
    <xf numFmtId="0" fontId="11" fillId="31" borderId="0" applyNumberFormat="0" applyBorder="0" applyAlignment="0" applyProtection="0"/>
    <xf numFmtId="0" fontId="12" fillId="32" borderId="0" applyNumberFormat="0" applyBorder="0" applyAlignment="0" applyProtection="0"/>
    <xf numFmtId="0" fontId="18" fillId="7" borderId="1" applyNumberFormat="0" applyAlignment="0" applyProtection="0"/>
    <xf numFmtId="166" fontId="5" fillId="0" borderId="0" applyFont="0" applyFill="0" applyBorder="0" applyAlignment="0" applyProtection="0"/>
    <xf numFmtId="0" fontId="19" fillId="3" borderId="0" applyNumberFormat="0" applyBorder="0" applyAlignment="0" applyProtection="0"/>
    <xf numFmtId="165" fontId="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5" fillId="0" borderId="0" applyFont="0" applyFill="0" applyBorder="0" applyAlignment="0" applyProtection="0"/>
    <xf numFmtId="0" fontId="10" fillId="0" borderId="0"/>
    <xf numFmtId="165" fontId="5" fillId="0" borderId="0" applyFont="0" applyFill="0" applyBorder="0" applyAlignment="0" applyProtection="0"/>
    <xf numFmtId="40" fontId="28"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0" fontId="28" fillId="0" borderId="0" applyFont="0" applyFill="0" applyBorder="0" applyAlignment="0" applyProtection="0"/>
    <xf numFmtId="165" fontId="31" fillId="0" borderId="0" applyFont="0" applyFill="0" applyBorder="0" applyAlignment="0" applyProtection="0"/>
    <xf numFmtId="165" fontId="33"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164" fontId="31" fillId="0" borderId="0" applyFont="0" applyFill="0" applyBorder="0" applyAlignment="0" applyProtection="0"/>
    <xf numFmtId="164" fontId="10"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0" fillId="33" borderId="0" applyNumberFormat="0" applyBorder="0" applyAlignment="0" applyProtection="0"/>
    <xf numFmtId="0" fontId="10" fillId="0" borderId="0"/>
    <xf numFmtId="0" fontId="10" fillId="0" borderId="0"/>
    <xf numFmtId="0" fontId="5" fillId="0" borderId="0"/>
    <xf numFmtId="0" fontId="5" fillId="0" borderId="0"/>
    <xf numFmtId="0" fontId="28" fillId="0" borderId="0"/>
    <xf numFmtId="0" fontId="32" fillId="0" borderId="0"/>
    <xf numFmtId="0" fontId="5" fillId="0" borderId="0"/>
    <xf numFmtId="0" fontId="30" fillId="0" borderId="0"/>
    <xf numFmtId="0" fontId="28" fillId="0" borderId="0"/>
    <xf numFmtId="0" fontId="5" fillId="0" borderId="0"/>
    <xf numFmtId="0" fontId="5" fillId="0" borderId="0"/>
    <xf numFmtId="0" fontId="5" fillId="0" borderId="0"/>
    <xf numFmtId="0" fontId="33" fillId="0" borderId="0"/>
    <xf numFmtId="0" fontId="5" fillId="34" borderId="4" applyNumberFormat="0" applyFont="0" applyAlignment="0" applyProtection="0"/>
    <xf numFmtId="0" fontId="21" fillId="16" borderId="5"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17" fillId="0" borderId="8" applyNumberFormat="0" applyFill="0" applyAlignment="0" applyProtection="0"/>
    <xf numFmtId="0" fontId="29" fillId="0" borderId="0" applyNumberFormat="0" applyFill="0" applyBorder="0" applyAlignment="0" applyProtection="0"/>
    <xf numFmtId="0" fontId="27" fillId="0" borderId="9" applyNumberFormat="0" applyFill="0" applyAlignment="0" applyProtection="0"/>
    <xf numFmtId="165" fontId="3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44" fontId="38" fillId="0" borderId="0" applyFont="0" applyFill="0" applyBorder="0" applyAlignment="0" applyProtection="0"/>
    <xf numFmtId="165" fontId="39" fillId="0" borderId="0" applyFont="0" applyFill="0" applyBorder="0" applyAlignment="0" applyProtection="0"/>
    <xf numFmtId="165" fontId="11" fillId="0" borderId="0" applyFont="0" applyFill="0" applyBorder="0" applyAlignment="0" applyProtection="0"/>
    <xf numFmtId="0" fontId="3" fillId="0" borderId="0"/>
    <xf numFmtId="165" fontId="11" fillId="0" borderId="0" applyFont="0" applyFill="0" applyBorder="0" applyAlignment="0" applyProtection="0"/>
    <xf numFmtId="166" fontId="39" fillId="0" borderId="0" applyFont="0" applyFill="0" applyBorder="0" applyAlignment="0" applyProtection="0"/>
    <xf numFmtId="0" fontId="40" fillId="0" borderId="0" applyNumberFormat="0" applyFill="0" applyBorder="0" applyAlignment="0" applyProtection="0">
      <alignment vertical="top"/>
      <protection locked="0"/>
    </xf>
    <xf numFmtId="165"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28" fillId="0" borderId="0" applyFont="0" applyFill="0" applyBorder="0" applyAlignment="0" applyProtection="0"/>
    <xf numFmtId="12" fontId="5" fillId="0" borderId="0" applyFont="0" applyFill="0" applyProtection="0"/>
    <xf numFmtId="173" fontId="5" fillId="0" borderId="0" applyFont="0" applyFill="0" applyBorder="0" applyAlignment="0" applyProtection="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5" fillId="0" borderId="0"/>
    <xf numFmtId="0" fontId="39" fillId="34" borderId="4" applyNumberFormat="0" applyFont="0" applyAlignment="0" applyProtection="0"/>
    <xf numFmtId="13" fontId="5" fillId="0" borderId="0" applyFont="0" applyFill="0" applyProtection="0"/>
    <xf numFmtId="13" fontId="5" fillId="0" borderId="0" applyFont="0" applyFill="0" applyProtection="0"/>
    <xf numFmtId="0" fontId="39" fillId="0" borderId="0"/>
    <xf numFmtId="0" fontId="2" fillId="0" borderId="0"/>
    <xf numFmtId="0" fontId="1" fillId="0" borderId="0"/>
  </cellStyleXfs>
  <cellXfs count="110">
    <xf numFmtId="0" fontId="0" fillId="0" borderId="0" xfId="0"/>
    <xf numFmtId="0" fontId="35" fillId="0" borderId="0" xfId="84" applyFont="1" applyFill="1"/>
    <xf numFmtId="0" fontId="35" fillId="0" borderId="0" xfId="84" applyFont="1" applyFill="1" applyAlignment="1">
      <alignment horizontal="center"/>
    </xf>
    <xf numFmtId="165" fontId="35" fillId="0" borderId="0" xfId="105" applyFont="1" applyFill="1" applyAlignment="1">
      <alignment horizontal="center"/>
    </xf>
    <xf numFmtId="165" fontId="35" fillId="0" borderId="0" xfId="105" applyFont="1" applyFill="1" applyBorder="1" applyAlignment="1">
      <alignment horizontal="center" vertical="center" wrapText="1"/>
    </xf>
    <xf numFmtId="0" fontId="35" fillId="0" borderId="0" xfId="84" applyFont="1" applyFill="1" applyBorder="1"/>
    <xf numFmtId="0" fontId="36" fillId="0" borderId="0" xfId="88" applyFont="1" applyFill="1" applyAlignment="1">
      <alignment horizontal="left"/>
    </xf>
    <xf numFmtId="0" fontId="36" fillId="0" borderId="0" xfId="88" applyFont="1" applyFill="1"/>
    <xf numFmtId="165" fontId="35" fillId="0" borderId="0" xfId="58" applyFont="1" applyFill="1" applyAlignment="1">
      <alignment horizontal="center"/>
    </xf>
    <xf numFmtId="165" fontId="35" fillId="0" borderId="0" xfId="105" applyFont="1" applyFill="1" applyBorder="1"/>
    <xf numFmtId="0" fontId="35" fillId="0" borderId="0" xfId="88" applyFont="1" applyFill="1" applyBorder="1"/>
    <xf numFmtId="0" fontId="35" fillId="0" borderId="0" xfId="88" applyFont="1" applyFill="1" applyBorder="1" applyProtection="1">
      <protection locked="0"/>
    </xf>
    <xf numFmtId="0" fontId="36" fillId="0" borderId="0" xfId="88" applyFont="1" applyFill="1" applyBorder="1" applyProtection="1">
      <protection locked="0"/>
    </xf>
    <xf numFmtId="2" fontId="35" fillId="0" borderId="0" xfId="88" applyNumberFormat="1" applyFont="1" applyFill="1" applyBorder="1" applyAlignment="1">
      <alignment horizontal="justify" vertical="center" wrapText="1"/>
    </xf>
    <xf numFmtId="165" fontId="35" fillId="0" borderId="0" xfId="105" applyFont="1" applyFill="1" applyBorder="1" applyAlignment="1">
      <alignment horizontal="justify" vertical="center" wrapText="1"/>
    </xf>
    <xf numFmtId="0" fontId="36" fillId="0" borderId="0" xfId="88" applyFont="1" applyFill="1" applyBorder="1" applyAlignment="1" applyProtection="1">
      <alignment horizontal="center"/>
      <protection locked="0"/>
    </xf>
    <xf numFmtId="0" fontId="36" fillId="0" borderId="0" xfId="88" applyFont="1" applyFill="1" applyBorder="1" applyAlignment="1" applyProtection="1">
      <alignment horizontal="left"/>
      <protection locked="0"/>
    </xf>
    <xf numFmtId="165" fontId="35" fillId="0" borderId="0" xfId="105" applyFont="1" applyFill="1" applyBorder="1" applyAlignment="1" applyProtection="1">
      <protection locked="0"/>
    </xf>
    <xf numFmtId="165" fontId="36" fillId="0" borderId="0" xfId="105" applyFont="1" applyFill="1" applyBorder="1" applyAlignment="1" applyProtection="1">
      <alignment horizontal="center"/>
      <protection locked="0"/>
    </xf>
    <xf numFmtId="0" fontId="35" fillId="0" borderId="0" xfId="88" applyFont="1" applyFill="1" applyBorder="1" applyAlignment="1">
      <alignment horizontal="left"/>
    </xf>
    <xf numFmtId="165" fontId="35" fillId="0" borderId="0" xfId="105" applyFont="1" applyFill="1" applyBorder="1" applyProtection="1">
      <protection locked="0"/>
    </xf>
    <xf numFmtId="165" fontId="35" fillId="0" borderId="10" xfId="105" applyFont="1" applyFill="1" applyBorder="1" applyProtection="1">
      <protection locked="0"/>
    </xf>
    <xf numFmtId="0" fontId="35" fillId="0" borderId="0" xfId="88" applyFont="1" applyFill="1" applyBorder="1" applyAlignment="1"/>
    <xf numFmtId="165" fontId="36" fillId="0" borderId="0" xfId="105" applyFont="1" applyFill="1" applyBorder="1" applyAlignment="1" applyProtection="1">
      <alignment horizontal="right"/>
      <protection locked="0"/>
    </xf>
    <xf numFmtId="165" fontId="36" fillId="0" borderId="10" xfId="105" applyFont="1" applyFill="1" applyBorder="1" applyProtection="1">
      <protection locked="0"/>
    </xf>
    <xf numFmtId="165" fontId="35" fillId="0" borderId="0" xfId="105" applyFont="1" applyFill="1" applyBorder="1" applyAlignment="1" applyProtection="1">
      <alignment horizontal="right"/>
      <protection locked="0"/>
    </xf>
    <xf numFmtId="0" fontId="36" fillId="35" borderId="12" xfId="88" applyFont="1" applyFill="1" applyBorder="1" applyAlignment="1">
      <alignment horizontal="center" vertical="center"/>
    </xf>
    <xf numFmtId="165" fontId="36" fillId="35" borderId="12" xfId="105" applyFont="1" applyFill="1" applyBorder="1" applyAlignment="1">
      <alignment horizontal="center" vertical="center"/>
    </xf>
    <xf numFmtId="165" fontId="36" fillId="35" borderId="12" xfId="105" applyFont="1" applyFill="1" applyBorder="1" applyAlignment="1">
      <alignment horizontal="center" vertical="center" wrapText="1"/>
    </xf>
    <xf numFmtId="0" fontId="37" fillId="0" borderId="0" xfId="0" applyFont="1" applyFill="1"/>
    <xf numFmtId="0" fontId="35" fillId="0" borderId="0" xfId="0" applyFont="1" applyFill="1" applyBorder="1"/>
    <xf numFmtId="0" fontId="35" fillId="0" borderId="0" xfId="0" applyFont="1" applyFill="1"/>
    <xf numFmtId="165" fontId="35" fillId="0" borderId="0" xfId="105" applyFont="1" applyFill="1"/>
    <xf numFmtId="0" fontId="36" fillId="0" borderId="0" xfId="84" applyFont="1" applyFill="1" applyAlignment="1">
      <alignment horizontal="left"/>
    </xf>
    <xf numFmtId="0" fontId="9" fillId="0" borderId="17" xfId="151" applyFont="1" applyBorder="1" applyAlignment="1">
      <alignment horizontal="left"/>
    </xf>
    <xf numFmtId="0" fontId="5" fillId="0" borderId="17" xfId="145" applyBorder="1"/>
    <xf numFmtId="0" fontId="1" fillId="0" borderId="17" xfId="151" applyBorder="1"/>
    <xf numFmtId="165" fontId="41" fillId="0" borderId="17" xfId="151" applyNumberFormat="1" applyFont="1" applyBorder="1"/>
    <xf numFmtId="165" fontId="1" fillId="0" borderId="17" xfId="151" applyNumberFormat="1" applyBorder="1"/>
    <xf numFmtId="0" fontId="5" fillId="0" borderId="18" xfId="145" applyBorder="1"/>
    <xf numFmtId="0" fontId="8" fillId="0" borderId="19" xfId="151" applyFont="1" applyBorder="1"/>
    <xf numFmtId="0" fontId="9" fillId="0" borderId="19" xfId="151" applyFont="1" applyBorder="1" applyAlignment="1">
      <alignment horizontal="left"/>
    </xf>
    <xf numFmtId="43" fontId="9" fillId="0" borderId="19" xfId="151" applyNumberFormat="1" applyFont="1" applyBorder="1" applyAlignment="1">
      <alignment horizontal="left"/>
    </xf>
    <xf numFmtId="43" fontId="1" fillId="0" borderId="19" xfId="151" applyNumberFormat="1" applyBorder="1"/>
    <xf numFmtId="0" fontId="42" fillId="0" borderId="0" xfId="88" applyFont="1" applyFill="1"/>
    <xf numFmtId="0" fontId="36" fillId="0" borderId="15" xfId="0" applyFont="1" applyFill="1" applyBorder="1" applyAlignment="1" applyProtection="1">
      <alignment horizontal="center" vertical="center"/>
      <protection locked="0"/>
    </xf>
    <xf numFmtId="0" fontId="36" fillId="0" borderId="15" xfId="0" applyFont="1" applyFill="1" applyBorder="1" applyAlignment="1" applyProtection="1">
      <alignment horizontal="left" vertical="center"/>
      <protection locked="0"/>
    </xf>
    <xf numFmtId="0" fontId="35" fillId="0" borderId="15" xfId="0" applyFont="1" applyFill="1" applyBorder="1" applyAlignment="1" applyProtection="1">
      <alignment horizontal="center"/>
      <protection locked="0"/>
    </xf>
    <xf numFmtId="165" fontId="35" fillId="0" borderId="15" xfId="105" applyFont="1" applyFill="1" applyBorder="1" applyAlignment="1" applyProtection="1">
      <alignment horizontal="center"/>
      <protection locked="0"/>
    </xf>
    <xf numFmtId="49" fontId="35" fillId="0" borderId="15" xfId="106" applyNumberFormat="1" applyFont="1" applyFill="1" applyBorder="1" applyAlignment="1" applyProtection="1">
      <alignment horizontal="center" vertical="center" wrapText="1"/>
      <protection locked="0"/>
    </xf>
    <xf numFmtId="0" fontId="35" fillId="0" borderId="15" xfId="0" applyFont="1" applyFill="1" applyBorder="1" applyAlignment="1" applyProtection="1">
      <alignment horizontal="justify" vertical="justify"/>
      <protection locked="0"/>
    </xf>
    <xf numFmtId="0" fontId="35" fillId="0" borderId="15" xfId="106" applyNumberFormat="1" applyFont="1" applyFill="1" applyBorder="1" applyAlignment="1" applyProtection="1">
      <alignment horizontal="center" vertical="center" wrapText="1"/>
      <protection locked="0"/>
    </xf>
    <xf numFmtId="165" fontId="35" fillId="0" borderId="15" xfId="54" applyFont="1" applyFill="1" applyBorder="1" applyAlignment="1" applyProtection="1">
      <alignment horizontal="center" vertical="center" wrapText="1"/>
      <protection locked="0"/>
    </xf>
    <xf numFmtId="165" fontId="35" fillId="0" borderId="15" xfId="54" applyFont="1" applyFill="1" applyBorder="1" applyAlignment="1">
      <alignment horizontal="center" vertical="center"/>
    </xf>
    <xf numFmtId="165" fontId="35" fillId="0" borderId="15" xfId="105" applyFont="1" applyFill="1" applyBorder="1" applyAlignment="1" applyProtection="1">
      <alignment horizontal="center" vertical="center"/>
      <protection locked="0"/>
    </xf>
    <xf numFmtId="0" fontId="36" fillId="0" borderId="15" xfId="0" applyFont="1" applyFill="1" applyBorder="1" applyAlignment="1" applyProtection="1">
      <alignment horizontal="center" vertical="justify"/>
      <protection locked="0"/>
    </xf>
    <xf numFmtId="0" fontId="36" fillId="0" borderId="15" xfId="106" applyNumberFormat="1" applyFont="1" applyFill="1" applyBorder="1" applyAlignment="1" applyProtection="1">
      <alignment vertical="center" wrapText="1"/>
      <protection locked="0"/>
    </xf>
    <xf numFmtId="165" fontId="36" fillId="0" borderId="15" xfId="105" applyFont="1" applyFill="1" applyBorder="1" applyAlignment="1" applyProtection="1">
      <alignment vertical="center" wrapText="1"/>
      <protection locked="0"/>
    </xf>
    <xf numFmtId="165" fontId="36" fillId="0" borderId="15" xfId="105" applyFont="1" applyFill="1" applyBorder="1" applyAlignment="1" applyProtection="1">
      <alignment horizontal="right" vertical="center"/>
      <protection locked="0"/>
    </xf>
    <xf numFmtId="165" fontId="36" fillId="0" borderId="15" xfId="105" applyFont="1" applyFill="1" applyBorder="1" applyAlignment="1" applyProtection="1">
      <alignment horizontal="center" vertical="center"/>
      <protection locked="0"/>
    </xf>
    <xf numFmtId="0" fontId="36" fillId="0" borderId="15" xfId="84" applyFont="1" applyFill="1" applyBorder="1" applyAlignment="1">
      <alignment horizontal="left" vertical="center"/>
    </xf>
    <xf numFmtId="0" fontId="35" fillId="0" borderId="15" xfId="0" applyFont="1" applyFill="1" applyBorder="1" applyAlignment="1" applyProtection="1">
      <alignment horizontal="justify" vertical="center"/>
      <protection locked="0"/>
    </xf>
    <xf numFmtId="165" fontId="35" fillId="0" borderId="15" xfId="105" applyFont="1" applyFill="1" applyBorder="1" applyAlignment="1" applyProtection="1">
      <alignment horizontal="center" vertical="center" wrapText="1"/>
      <protection locked="0"/>
    </xf>
    <xf numFmtId="170" fontId="35" fillId="0" borderId="15" xfId="109" applyNumberFormat="1" applyFont="1" applyFill="1" applyBorder="1" applyAlignment="1">
      <alignment horizontal="center" vertical="center"/>
    </xf>
    <xf numFmtId="0" fontId="35" fillId="0" borderId="15" xfId="0" applyFont="1" applyFill="1" applyBorder="1"/>
    <xf numFmtId="165" fontId="36" fillId="0" borderId="15" xfId="105" applyFont="1" applyFill="1" applyBorder="1" applyAlignment="1" applyProtection="1">
      <alignment horizontal="right"/>
      <protection locked="0"/>
    </xf>
    <xf numFmtId="165" fontId="36" fillId="0" borderId="15" xfId="105" applyFont="1" applyFill="1" applyBorder="1" applyAlignment="1" applyProtection="1">
      <alignment horizontal="right" vertical="top"/>
      <protection locked="0"/>
    </xf>
    <xf numFmtId="165" fontId="35" fillId="0" borderId="15" xfId="105" applyFont="1" applyFill="1" applyBorder="1" applyAlignment="1" applyProtection="1">
      <alignment vertical="center"/>
      <protection locked="0"/>
    </xf>
    <xf numFmtId="0" fontId="35" fillId="0" borderId="15" xfId="0" applyFont="1" applyFill="1" applyBorder="1" applyAlignment="1">
      <alignment horizontal="left" vertical="top" wrapText="1"/>
    </xf>
    <xf numFmtId="167" fontId="35" fillId="0" borderId="15" xfId="58" applyNumberFormat="1" applyFont="1" applyFill="1" applyBorder="1" applyAlignment="1">
      <alignment vertical="top" wrapText="1"/>
    </xf>
    <xf numFmtId="165" fontId="35" fillId="0" borderId="15" xfId="68" applyFont="1" applyFill="1" applyBorder="1" applyAlignment="1">
      <alignment horizontal="center" vertical="center"/>
    </xf>
    <xf numFmtId="165" fontId="35" fillId="0" borderId="15" xfId="107" applyFont="1" applyFill="1" applyBorder="1" applyAlignment="1">
      <alignment horizontal="center" vertical="center"/>
    </xf>
    <xf numFmtId="0" fontId="35" fillId="0" borderId="15" xfId="0" applyFont="1" applyFill="1" applyBorder="1" applyAlignment="1" applyProtection="1">
      <alignment vertical="justify"/>
      <protection locked="0"/>
    </xf>
    <xf numFmtId="0" fontId="36" fillId="0" borderId="15" xfId="106" applyNumberFormat="1" applyFont="1" applyFill="1" applyBorder="1" applyAlignment="1" applyProtection="1">
      <alignment horizontal="left" vertical="center"/>
      <protection locked="0"/>
    </xf>
    <xf numFmtId="0" fontId="36" fillId="0" borderId="15" xfId="106" applyNumberFormat="1" applyFont="1" applyFill="1" applyBorder="1" applyAlignment="1" applyProtection="1">
      <alignment horizontal="center" vertical="center" wrapText="1"/>
      <protection locked="0"/>
    </xf>
    <xf numFmtId="0" fontId="36" fillId="0" borderId="15" xfId="0" applyFont="1" applyFill="1" applyBorder="1" applyAlignment="1" applyProtection="1">
      <alignment horizontal="left" vertical="justify"/>
      <protection locked="0"/>
    </xf>
    <xf numFmtId="49" fontId="35" fillId="0" borderId="15" xfId="0" applyNumberFormat="1" applyFont="1" applyFill="1" applyBorder="1" applyAlignment="1">
      <alignment horizontal="center" vertical="top"/>
    </xf>
    <xf numFmtId="0" fontId="36" fillId="0" borderId="15" xfId="90" applyFont="1" applyFill="1" applyBorder="1" applyAlignment="1">
      <alignment vertical="top"/>
    </xf>
    <xf numFmtId="165" fontId="35" fillId="0" borderId="15" xfId="68" applyFont="1" applyFill="1" applyBorder="1" applyAlignment="1">
      <alignment horizontal="center" vertical="top"/>
    </xf>
    <xf numFmtId="165" fontId="35" fillId="0" borderId="15" xfId="107" applyFont="1" applyFill="1" applyBorder="1" applyAlignment="1">
      <alignment horizontal="center" vertical="top"/>
    </xf>
    <xf numFmtId="0" fontId="35" fillId="0" borderId="15" xfId="84" applyFont="1" applyFill="1" applyBorder="1" applyAlignment="1">
      <alignment horizontal="center"/>
    </xf>
    <xf numFmtId="0" fontId="35" fillId="0" borderId="15" xfId="84" applyFont="1" applyFill="1" applyBorder="1" applyAlignment="1">
      <alignment vertical="center" wrapText="1"/>
    </xf>
    <xf numFmtId="165" fontId="36" fillId="0" borderId="15" xfId="58" applyFont="1" applyFill="1" applyBorder="1" applyAlignment="1"/>
    <xf numFmtId="165" fontId="36" fillId="0" borderId="15" xfId="105" applyFont="1" applyFill="1" applyBorder="1" applyAlignment="1"/>
    <xf numFmtId="165" fontId="36" fillId="0" borderId="15" xfId="68" applyFont="1" applyFill="1" applyBorder="1" applyAlignment="1">
      <alignment vertical="center" wrapText="1"/>
    </xf>
    <xf numFmtId="165" fontId="35" fillId="0" borderId="15" xfId="58" applyFont="1" applyFill="1" applyBorder="1" applyAlignment="1">
      <alignment horizontal="center" vertical="center" wrapText="1"/>
    </xf>
    <xf numFmtId="165" fontId="35" fillId="0" borderId="15" xfId="58" applyFont="1" applyFill="1" applyBorder="1" applyAlignment="1">
      <alignment horizontal="center" vertical="center"/>
    </xf>
    <xf numFmtId="0" fontId="35" fillId="0" borderId="15" xfId="0" applyFont="1" applyFill="1" applyBorder="1" applyAlignment="1" applyProtection="1">
      <alignment horizontal="center" vertical="center"/>
      <protection locked="0"/>
    </xf>
    <xf numFmtId="165" fontId="36" fillId="0" borderId="15" xfId="105" applyFont="1" applyFill="1" applyBorder="1" applyAlignment="1" applyProtection="1">
      <alignment horizontal="center"/>
      <protection locked="0"/>
    </xf>
    <xf numFmtId="0" fontId="36" fillId="0" borderId="15" xfId="0" applyFont="1" applyFill="1" applyBorder="1" applyAlignment="1" applyProtection="1">
      <alignment horizontal="center"/>
      <protection locked="0"/>
    </xf>
    <xf numFmtId="165" fontId="36" fillId="0" borderId="15" xfId="105" applyFont="1" applyFill="1" applyBorder="1" applyAlignment="1">
      <alignment horizontal="center" vertical="center"/>
    </xf>
    <xf numFmtId="0" fontId="35" fillId="0" borderId="20" xfId="0" applyFont="1" applyFill="1" applyBorder="1" applyAlignment="1" applyProtection="1">
      <alignment horizontal="center" vertical="center"/>
      <protection locked="0"/>
    </xf>
    <xf numFmtId="0" fontId="35" fillId="0" borderId="20" xfId="0" applyFont="1" applyFill="1" applyBorder="1" applyAlignment="1" applyProtection="1">
      <alignment horizontal="center"/>
      <protection locked="0"/>
    </xf>
    <xf numFmtId="165" fontId="35" fillId="0" borderId="20" xfId="105" applyFont="1" applyFill="1" applyBorder="1" applyAlignment="1" applyProtection="1">
      <alignment horizontal="center"/>
      <protection locked="0"/>
    </xf>
    <xf numFmtId="0" fontId="6" fillId="0" borderId="16" xfId="84" applyFont="1" applyBorder="1"/>
    <xf numFmtId="0" fontId="6" fillId="0" borderId="17" xfId="84" applyFont="1" applyBorder="1"/>
    <xf numFmtId="0" fontId="36" fillId="35" borderId="13" xfId="88" applyFont="1" applyFill="1" applyBorder="1" applyAlignment="1">
      <alignment horizontal="center"/>
    </xf>
    <xf numFmtId="0" fontId="36" fillId="35" borderId="14" xfId="88" applyFont="1" applyFill="1" applyBorder="1" applyAlignment="1">
      <alignment horizontal="center"/>
    </xf>
    <xf numFmtId="0" fontId="36" fillId="35" borderId="11" xfId="88" applyFont="1" applyFill="1" applyBorder="1" applyAlignment="1">
      <alignment horizontal="center"/>
    </xf>
    <xf numFmtId="0" fontId="43" fillId="0" borderId="0" xfId="84" applyFont="1" applyFill="1" applyAlignment="1">
      <alignment horizontal="center"/>
    </xf>
    <xf numFmtId="2" fontId="35" fillId="0" borderId="0" xfId="88" applyNumberFormat="1" applyFont="1" applyFill="1" applyBorder="1" applyAlignment="1">
      <alignment horizontal="left" vertical="justify" wrapText="1"/>
    </xf>
    <xf numFmtId="0" fontId="44" fillId="0" borderId="16" xfId="145" applyFont="1" applyBorder="1" applyAlignment="1">
      <alignment horizontal="center"/>
    </xf>
    <xf numFmtId="0" fontId="44" fillId="0" borderId="17" xfId="145" applyFont="1" applyBorder="1" applyAlignment="1">
      <alignment horizontal="center"/>
    </xf>
    <xf numFmtId="0" fontId="36" fillId="0" borderId="21" xfId="88" applyFont="1" applyFill="1" applyBorder="1" applyAlignment="1">
      <alignment horizontal="center" vertical="center"/>
    </xf>
    <xf numFmtId="165" fontId="36" fillId="0" borderId="21" xfId="105" applyFont="1" applyFill="1" applyBorder="1" applyAlignment="1">
      <alignment horizontal="center" vertical="center"/>
    </xf>
    <xf numFmtId="165" fontId="36" fillId="0" borderId="21" xfId="105" applyFont="1" applyFill="1" applyBorder="1" applyAlignment="1">
      <alignment horizontal="center" vertical="center" wrapText="1"/>
    </xf>
    <xf numFmtId="165" fontId="35" fillId="0" borderId="0" xfId="54" applyFont="1" applyFill="1" applyBorder="1"/>
    <xf numFmtId="43" fontId="35" fillId="0" borderId="0" xfId="0" applyNumberFormat="1" applyFont="1" applyFill="1" applyBorder="1"/>
    <xf numFmtId="165" fontId="35" fillId="0" borderId="0" xfId="88" applyNumberFormat="1" applyFont="1" applyFill="1" applyBorder="1"/>
    <xf numFmtId="43" fontId="35" fillId="0" borderId="0" xfId="88" applyNumberFormat="1" applyFont="1" applyFill="1" applyBorder="1"/>
  </cellXfs>
  <cellStyles count="15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 1" xfId="24"/>
    <cellStyle name="Énfasis 2" xfId="25"/>
    <cellStyle name="Énfasis 3" xfId="26"/>
    <cellStyle name="Énfasis1" xfId="27" builtinId="29" customBuiltin="1"/>
    <cellStyle name="Énfasis1 - 20%" xfId="28"/>
    <cellStyle name="Énfasis1 - 40%" xfId="29"/>
    <cellStyle name="Énfasis1 - 60%" xfId="30"/>
    <cellStyle name="Énfasis2" xfId="31" builtinId="33" customBuiltin="1"/>
    <cellStyle name="Énfasis2 - 20%" xfId="32"/>
    <cellStyle name="Énfasis2 - 40%" xfId="33"/>
    <cellStyle name="Énfasis2 - 60%" xfId="34"/>
    <cellStyle name="Énfasis3" xfId="35" builtinId="37" customBuiltin="1"/>
    <cellStyle name="Énfasis3 - 20%" xfId="36"/>
    <cellStyle name="Énfasis3 - 40%" xfId="37"/>
    <cellStyle name="Énfasis3 - 60%" xfId="38"/>
    <cellStyle name="Énfasis4" xfId="39" builtinId="41" customBuiltin="1"/>
    <cellStyle name="Énfasis4 - 20%" xfId="40"/>
    <cellStyle name="Énfasis4 - 40%" xfId="41"/>
    <cellStyle name="Énfasis4 - 60%" xfId="42"/>
    <cellStyle name="Énfasis5" xfId="43" builtinId="45" customBuiltin="1"/>
    <cellStyle name="Énfasis5 - 20%" xfId="44"/>
    <cellStyle name="Énfasis5 - 40%" xfId="45"/>
    <cellStyle name="Énfasis5 - 60%" xfId="46"/>
    <cellStyle name="Énfasis6" xfId="47" builtinId="49" customBuiltin="1"/>
    <cellStyle name="Énfasis6 - 20%" xfId="48"/>
    <cellStyle name="Énfasis6 - 40%" xfId="49"/>
    <cellStyle name="Énfasis6 - 60%" xfId="50"/>
    <cellStyle name="Entrada" xfId="51" builtinId="20" customBuiltin="1"/>
    <cellStyle name="Euro" xfId="52"/>
    <cellStyle name="Euro 2" xfId="114"/>
    <cellStyle name="Hipervínculo 2" xfId="115"/>
    <cellStyle name="Incorrecto" xfId="53" builtinId="27" customBuiltin="1"/>
    <cellStyle name="Millares" xfId="54" builtinId="3"/>
    <cellStyle name="Millares 10" xfId="108"/>
    <cellStyle name="Millares 10 2" xfId="116"/>
    <cellStyle name="Millares 11" xfId="117"/>
    <cellStyle name="Millares 12" xfId="118"/>
    <cellStyle name="Millares 13" xfId="119"/>
    <cellStyle name="Millares 14" xfId="110"/>
    <cellStyle name="Millares 2" xfId="55"/>
    <cellStyle name="Millares 2 2" xfId="56"/>
    <cellStyle name="Millares 2 2 2" xfId="57"/>
    <cellStyle name="Millares 2 2 2 2" xfId="120"/>
    <cellStyle name="Millares 2 2 3" xfId="58"/>
    <cellStyle name="Millares 2 3" xfId="59"/>
    <cellStyle name="Millares 2 3 2" xfId="121"/>
    <cellStyle name="Millares 2 4" xfId="60"/>
    <cellStyle name="Millares 2 5" xfId="122"/>
    <cellStyle name="Millares 3" xfId="61"/>
    <cellStyle name="Millares 3 2" xfId="62"/>
    <cellStyle name="Millares 3 2 2" xfId="63"/>
    <cellStyle name="Millares 3 2 2 2" xfId="123"/>
    <cellStyle name="Millares 3 2 3" xfId="64"/>
    <cellStyle name="Millares 3 2 4" xfId="124"/>
    <cellStyle name="Millares 4" xfId="65"/>
    <cellStyle name="Millares 4 2" xfId="66"/>
    <cellStyle name="Millares 4 2 2" xfId="107"/>
    <cellStyle name="Millares 4 2 2 2" xfId="125"/>
    <cellStyle name="Millares 4 2 3" xfId="126"/>
    <cellStyle name="Millares 4 2 4" xfId="127"/>
    <cellStyle name="Millares 4 3" xfId="106"/>
    <cellStyle name="Millares 5" xfId="67"/>
    <cellStyle name="Millares 5 2" xfId="128"/>
    <cellStyle name="Millares 6" xfId="68"/>
    <cellStyle name="Millares 6 2" xfId="69"/>
    <cellStyle name="Millares 6 3" xfId="113"/>
    <cellStyle name="Millares 7" xfId="70"/>
    <cellStyle name="Millares 7 2" xfId="71"/>
    <cellStyle name="Millares 7 3" xfId="111"/>
    <cellStyle name="Millares 7 4" xfId="129"/>
    <cellStyle name="Millares 8" xfId="72"/>
    <cellStyle name="Millares 9" xfId="105"/>
    <cellStyle name="Millares 9 2" xfId="130"/>
    <cellStyle name="Moneda" xfId="109" builtinId="4"/>
    <cellStyle name="Moneda 2" xfId="73"/>
    <cellStyle name="Moneda 2 2" xfId="74"/>
    <cellStyle name="Moneda 2 2 2" xfId="75"/>
    <cellStyle name="Moneda 2 3" xfId="76"/>
    <cellStyle name="Moneda 3" xfId="77"/>
    <cellStyle name="Moneda 3 2" xfId="78"/>
    <cellStyle name="Moneda 3 2 2" xfId="131"/>
    <cellStyle name="Moneda 3 3" xfId="132"/>
    <cellStyle name="Moneda 4" xfId="79"/>
    <cellStyle name="Moneda 4 2" xfId="133"/>
    <cellStyle name="Moneda 5" xfId="80"/>
    <cellStyle name="Moneda 5 2" xfId="134"/>
    <cellStyle name="Moneda 5 3" xfId="135"/>
    <cellStyle name="Moneda 6" xfId="136"/>
    <cellStyle name="Neutral" xfId="81" builtinId="28" customBuiltin="1"/>
    <cellStyle name="Normal" xfId="0" builtinId="0"/>
    <cellStyle name="Normal 10" xfId="151"/>
    <cellStyle name="Normal 11" xfId="137"/>
    <cellStyle name="Normal 2" xfId="82"/>
    <cellStyle name="Normal 2 2" xfId="83"/>
    <cellStyle name="Normal 2 2 2" xfId="84"/>
    <cellStyle name="Normal 2 3" xfId="85"/>
    <cellStyle name="Normal 2 3 2" xfId="138"/>
    <cellStyle name="Normal 2 4" xfId="139"/>
    <cellStyle name="Normal 2 4 2" xfId="112"/>
    <cellStyle name="Normal 2 5 2" xfId="150"/>
    <cellStyle name="Normal 2_CAT._DE_CPTOS._EDIF._DE_9_AUL._DE_2_NIVS." xfId="140"/>
    <cellStyle name="Normal 3" xfId="86"/>
    <cellStyle name="Normal 4" xfId="87"/>
    <cellStyle name="Normal 4 2" xfId="88"/>
    <cellStyle name="Normal 4 3" xfId="141"/>
    <cellStyle name="Normal 4 4" xfId="142"/>
    <cellStyle name="Normal 4 5" xfId="143"/>
    <cellStyle name="Normal 5" xfId="89"/>
    <cellStyle name="Normal 5 2" xfId="90"/>
    <cellStyle name="Normal 6" xfId="91"/>
    <cellStyle name="Normal 6 2" xfId="92"/>
    <cellStyle name="Normal 7" xfId="93"/>
    <cellStyle name="Normal 8" xfId="94"/>
    <cellStyle name="Normal 9" xfId="144"/>
    <cellStyle name="Normal 9 2" xfId="145"/>
    <cellStyle name="Notas" xfId="95" builtinId="10" customBuiltin="1"/>
    <cellStyle name="Notas 2" xfId="146"/>
    <cellStyle name="Porcentual 2" xfId="147"/>
    <cellStyle name="Porcentual 2 2" xfId="148"/>
    <cellStyle name="Porcentual_$632788868954218750" xfId="149"/>
    <cellStyle name="Salida" xfId="96" builtinId="21" customBuiltin="1"/>
    <cellStyle name="Texto de advertencia" xfId="97" builtinId="11" customBuiltin="1"/>
    <cellStyle name="Texto explicativo" xfId="98" builtinId="53" customBuiltin="1"/>
    <cellStyle name="Título" xfId="99" builtinId="15" customBuiltin="1"/>
    <cellStyle name="Título 1" xfId="100" builtinId="16" customBuiltin="1"/>
    <cellStyle name="Título 2" xfId="101" builtinId="17" customBuiltin="1"/>
    <cellStyle name="Título 3" xfId="102" builtinId="18" customBuiltin="1"/>
    <cellStyle name="Título de hoja" xfId="103"/>
    <cellStyle name="Total" xfId="10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40</xdr:row>
          <xdr:rowOff>9525</xdr:rowOff>
        </xdr:from>
        <xdr:to>
          <xdr:col>1</xdr:col>
          <xdr:colOff>676275</xdr:colOff>
          <xdr:row>43</xdr:row>
          <xdr:rowOff>161925</xdr:rowOff>
        </xdr:to>
        <xdr:sp macro="" textlink="">
          <xdr:nvSpPr>
            <xdr:cNvPr id="210945" name="Object 1" hidden="1">
              <a:extLst>
                <a:ext uri="{63B3BB69-23CF-44E3-9099-C40C66FF867C}">
                  <a14:compatExt spid="_x0000_s21094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nsis.edu.mx/jose%20guzman/ampliacion%20chahuites/PASIVOS%20CHAHUITES_Nfactor%20de%20sobrec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Plantilla"/>
      <sheetName val="b)Indirectos Desglosados"/>
      <sheetName val="c)Resumen Indirectos"/>
      <sheetName val="d)Pers.Técnico"/>
      <sheetName val="e)Pers.Técnico$"/>
      <sheetName val="f)Financiamiento"/>
      <sheetName val="g)Utilidad"/>
      <sheetName val="h)Cargos_Adicionales"/>
      <sheetName val="i)Resumen"/>
    </sheetNames>
    <sheetDataSet>
      <sheetData sheetId="0" refreshError="1">
        <row r="35">
          <cell r="D35">
            <v>62317.02</v>
          </cell>
        </row>
        <row r="37">
          <cell r="D37">
            <v>80281.19</v>
          </cell>
        </row>
        <row r="43">
          <cell r="L43">
            <v>4</v>
          </cell>
        </row>
        <row r="52">
          <cell r="H52">
            <v>2008</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sheetData>
      <sheetData sheetId="1" refreshError="1"/>
      <sheetData sheetId="2" refreshError="1">
        <row r="74">
          <cell r="F74">
            <v>1.5735235317735026E-2</v>
          </cell>
          <cell r="G74">
            <v>5276.662479333334</v>
          </cell>
          <cell r="H74">
            <v>8.4674499508053086E-2</v>
          </cell>
        </row>
        <row r="76">
          <cell r="F76">
            <v>6257.2354533333337</v>
          </cell>
          <cell r="H76">
            <v>0.10040973482578811</v>
          </cell>
        </row>
      </sheetData>
      <sheetData sheetId="3" refreshError="1"/>
      <sheetData sheetId="4" refreshError="1"/>
      <sheetData sheetId="5" refreshError="1"/>
      <sheetData sheetId="6" refreshError="1">
        <row r="83">
          <cell r="K83">
            <v>-357.09076446338594</v>
          </cell>
        </row>
        <row r="85">
          <cell r="I85">
            <v>357.09076446338594</v>
          </cell>
          <cell r="K85">
            <v>5.207358973170274E-3</v>
          </cell>
        </row>
      </sheetData>
      <sheetData sheetId="7" refreshError="1"/>
      <sheetData sheetId="8" refreshError="1">
        <row r="25">
          <cell r="D25">
            <v>79971.435451490004</v>
          </cell>
        </row>
        <row r="44">
          <cell r="D44">
            <v>401.86650980648119</v>
          </cell>
          <cell r="E44">
            <v>5.025125628140688E-3</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137"/>
  <sheetViews>
    <sheetView tabSelected="1" topLeftCell="A73" zoomScaleNormal="100" workbookViewId="0">
      <selection activeCell="C52" sqref="C52"/>
    </sheetView>
  </sheetViews>
  <sheetFormatPr baseColWidth="10" defaultRowHeight="13.5" x14ac:dyDescent="0.3"/>
  <cols>
    <col min="1" max="1" width="0.7109375" style="29" customWidth="1"/>
    <col min="2" max="2" width="10.7109375" style="31" customWidth="1"/>
    <col min="3" max="3" width="72.28515625" style="31" customWidth="1"/>
    <col min="4" max="4" width="11.5703125" style="31" customWidth="1"/>
    <col min="5" max="5" width="10.5703125" style="32" customWidth="1"/>
    <col min="6" max="6" width="13" style="32" customWidth="1"/>
    <col min="7" max="7" width="14.7109375" style="32" customWidth="1"/>
    <col min="8" max="8" width="11.42578125" style="30"/>
    <col min="9" max="9" width="12.42578125" style="30" customWidth="1"/>
    <col min="10" max="247" width="11.42578125" style="30"/>
    <col min="248" max="248" width="0" style="30" hidden="1" customWidth="1"/>
    <col min="249" max="249" width="10.7109375" style="30" customWidth="1"/>
    <col min="250" max="250" width="72.28515625" style="30" customWidth="1"/>
    <col min="251" max="251" width="11.5703125" style="30" customWidth="1"/>
    <col min="252" max="252" width="10.5703125" style="30" customWidth="1"/>
    <col min="253" max="253" width="13" style="30" customWidth="1"/>
    <col min="254" max="254" width="14.7109375" style="30" customWidth="1"/>
    <col min="255" max="503" width="11.42578125" style="30"/>
    <col min="504" max="504" width="0" style="30" hidden="1" customWidth="1"/>
    <col min="505" max="505" width="10.7109375" style="30" customWidth="1"/>
    <col min="506" max="506" width="72.28515625" style="30" customWidth="1"/>
    <col min="507" max="507" width="11.5703125" style="30" customWidth="1"/>
    <col min="508" max="508" width="10.5703125" style="30" customWidth="1"/>
    <col min="509" max="509" width="13" style="30" customWidth="1"/>
    <col min="510" max="510" width="14.7109375" style="30" customWidth="1"/>
    <col min="511" max="759" width="11.42578125" style="30"/>
    <col min="760" max="760" width="0" style="30" hidden="1" customWidth="1"/>
    <col min="761" max="761" width="10.7109375" style="30" customWidth="1"/>
    <col min="762" max="762" width="72.28515625" style="30" customWidth="1"/>
    <col min="763" max="763" width="11.5703125" style="30" customWidth="1"/>
    <col min="764" max="764" width="10.5703125" style="30" customWidth="1"/>
    <col min="765" max="765" width="13" style="30" customWidth="1"/>
    <col min="766" max="766" width="14.7109375" style="30" customWidth="1"/>
    <col min="767" max="1015" width="11.42578125" style="30"/>
    <col min="1016" max="1016" width="0" style="30" hidden="1" customWidth="1"/>
    <col min="1017" max="1017" width="10.7109375" style="30" customWidth="1"/>
    <col min="1018" max="1018" width="72.28515625" style="30" customWidth="1"/>
    <col min="1019" max="1019" width="11.5703125" style="30" customWidth="1"/>
    <col min="1020" max="1020" width="10.5703125" style="30" customWidth="1"/>
    <col min="1021" max="1021" width="13" style="30" customWidth="1"/>
    <col min="1022" max="1022" width="14.7109375" style="30" customWidth="1"/>
    <col min="1023" max="1271" width="11.42578125" style="30"/>
    <col min="1272" max="1272" width="0" style="30" hidden="1" customWidth="1"/>
    <col min="1273" max="1273" width="10.7109375" style="30" customWidth="1"/>
    <col min="1274" max="1274" width="72.28515625" style="30" customWidth="1"/>
    <col min="1275" max="1275" width="11.5703125" style="30" customWidth="1"/>
    <col min="1276" max="1276" width="10.5703125" style="30" customWidth="1"/>
    <col min="1277" max="1277" width="13" style="30" customWidth="1"/>
    <col min="1278" max="1278" width="14.7109375" style="30" customWidth="1"/>
    <col min="1279" max="1527" width="11.42578125" style="30"/>
    <col min="1528" max="1528" width="0" style="30" hidden="1" customWidth="1"/>
    <col min="1529" max="1529" width="10.7109375" style="30" customWidth="1"/>
    <col min="1530" max="1530" width="72.28515625" style="30" customWidth="1"/>
    <col min="1531" max="1531" width="11.5703125" style="30" customWidth="1"/>
    <col min="1532" max="1532" width="10.5703125" style="30" customWidth="1"/>
    <col min="1533" max="1533" width="13" style="30" customWidth="1"/>
    <col min="1534" max="1534" width="14.7109375" style="30" customWidth="1"/>
    <col min="1535" max="1783" width="11.42578125" style="30"/>
    <col min="1784" max="1784" width="0" style="30" hidden="1" customWidth="1"/>
    <col min="1785" max="1785" width="10.7109375" style="30" customWidth="1"/>
    <col min="1786" max="1786" width="72.28515625" style="30" customWidth="1"/>
    <col min="1787" max="1787" width="11.5703125" style="30" customWidth="1"/>
    <col min="1788" max="1788" width="10.5703125" style="30" customWidth="1"/>
    <col min="1789" max="1789" width="13" style="30" customWidth="1"/>
    <col min="1790" max="1790" width="14.7109375" style="30" customWidth="1"/>
    <col min="1791" max="2039" width="11.42578125" style="30"/>
    <col min="2040" max="2040" width="0" style="30" hidden="1" customWidth="1"/>
    <col min="2041" max="2041" width="10.7109375" style="30" customWidth="1"/>
    <col min="2042" max="2042" width="72.28515625" style="30" customWidth="1"/>
    <col min="2043" max="2043" width="11.5703125" style="30" customWidth="1"/>
    <col min="2044" max="2044" width="10.5703125" style="30" customWidth="1"/>
    <col min="2045" max="2045" width="13" style="30" customWidth="1"/>
    <col min="2046" max="2046" width="14.7109375" style="30" customWidth="1"/>
    <col min="2047" max="2295" width="11.42578125" style="30"/>
    <col min="2296" max="2296" width="0" style="30" hidden="1" customWidth="1"/>
    <col min="2297" max="2297" width="10.7109375" style="30" customWidth="1"/>
    <col min="2298" max="2298" width="72.28515625" style="30" customWidth="1"/>
    <col min="2299" max="2299" width="11.5703125" style="30" customWidth="1"/>
    <col min="2300" max="2300" width="10.5703125" style="30" customWidth="1"/>
    <col min="2301" max="2301" width="13" style="30" customWidth="1"/>
    <col min="2302" max="2302" width="14.7109375" style="30" customWidth="1"/>
    <col min="2303" max="2551" width="11.42578125" style="30"/>
    <col min="2552" max="2552" width="0" style="30" hidden="1" customWidth="1"/>
    <col min="2553" max="2553" width="10.7109375" style="30" customWidth="1"/>
    <col min="2554" max="2554" width="72.28515625" style="30" customWidth="1"/>
    <col min="2555" max="2555" width="11.5703125" style="30" customWidth="1"/>
    <col min="2556" max="2556" width="10.5703125" style="30" customWidth="1"/>
    <col min="2557" max="2557" width="13" style="30" customWidth="1"/>
    <col min="2558" max="2558" width="14.7109375" style="30" customWidth="1"/>
    <col min="2559" max="2807" width="11.42578125" style="30"/>
    <col min="2808" max="2808" width="0" style="30" hidden="1" customWidth="1"/>
    <col min="2809" max="2809" width="10.7109375" style="30" customWidth="1"/>
    <col min="2810" max="2810" width="72.28515625" style="30" customWidth="1"/>
    <col min="2811" max="2811" width="11.5703125" style="30" customWidth="1"/>
    <col min="2812" max="2812" width="10.5703125" style="30" customWidth="1"/>
    <col min="2813" max="2813" width="13" style="30" customWidth="1"/>
    <col min="2814" max="2814" width="14.7109375" style="30" customWidth="1"/>
    <col min="2815" max="3063" width="11.42578125" style="30"/>
    <col min="3064" max="3064" width="0" style="30" hidden="1" customWidth="1"/>
    <col min="3065" max="3065" width="10.7109375" style="30" customWidth="1"/>
    <col min="3066" max="3066" width="72.28515625" style="30" customWidth="1"/>
    <col min="3067" max="3067" width="11.5703125" style="30" customWidth="1"/>
    <col min="3068" max="3068" width="10.5703125" style="30" customWidth="1"/>
    <col min="3069" max="3069" width="13" style="30" customWidth="1"/>
    <col min="3070" max="3070" width="14.7109375" style="30" customWidth="1"/>
    <col min="3071" max="3319" width="11.42578125" style="30"/>
    <col min="3320" max="3320" width="0" style="30" hidden="1" customWidth="1"/>
    <col min="3321" max="3321" width="10.7109375" style="30" customWidth="1"/>
    <col min="3322" max="3322" width="72.28515625" style="30" customWidth="1"/>
    <col min="3323" max="3323" width="11.5703125" style="30" customWidth="1"/>
    <col min="3324" max="3324" width="10.5703125" style="30" customWidth="1"/>
    <col min="3325" max="3325" width="13" style="30" customWidth="1"/>
    <col min="3326" max="3326" width="14.7109375" style="30" customWidth="1"/>
    <col min="3327" max="3575" width="11.42578125" style="30"/>
    <col min="3576" max="3576" width="0" style="30" hidden="1" customWidth="1"/>
    <col min="3577" max="3577" width="10.7109375" style="30" customWidth="1"/>
    <col min="3578" max="3578" width="72.28515625" style="30" customWidth="1"/>
    <col min="3579" max="3579" width="11.5703125" style="30" customWidth="1"/>
    <col min="3580" max="3580" width="10.5703125" style="30" customWidth="1"/>
    <col min="3581" max="3581" width="13" style="30" customWidth="1"/>
    <col min="3582" max="3582" width="14.7109375" style="30" customWidth="1"/>
    <col min="3583" max="3831" width="11.42578125" style="30"/>
    <col min="3832" max="3832" width="0" style="30" hidden="1" customWidth="1"/>
    <col min="3833" max="3833" width="10.7109375" style="30" customWidth="1"/>
    <col min="3834" max="3834" width="72.28515625" style="30" customWidth="1"/>
    <col min="3835" max="3835" width="11.5703125" style="30" customWidth="1"/>
    <col min="3836" max="3836" width="10.5703125" style="30" customWidth="1"/>
    <col min="3837" max="3837" width="13" style="30" customWidth="1"/>
    <col min="3838" max="3838" width="14.7109375" style="30" customWidth="1"/>
    <col min="3839" max="4087" width="11.42578125" style="30"/>
    <col min="4088" max="4088" width="0" style="30" hidden="1" customWidth="1"/>
    <col min="4089" max="4089" width="10.7109375" style="30" customWidth="1"/>
    <col min="4090" max="4090" width="72.28515625" style="30" customWidth="1"/>
    <col min="4091" max="4091" width="11.5703125" style="30" customWidth="1"/>
    <col min="4092" max="4092" width="10.5703125" style="30" customWidth="1"/>
    <col min="4093" max="4093" width="13" style="30" customWidth="1"/>
    <col min="4094" max="4094" width="14.7109375" style="30" customWidth="1"/>
    <col min="4095" max="4343" width="11.42578125" style="30"/>
    <col min="4344" max="4344" width="0" style="30" hidden="1" customWidth="1"/>
    <col min="4345" max="4345" width="10.7109375" style="30" customWidth="1"/>
    <col min="4346" max="4346" width="72.28515625" style="30" customWidth="1"/>
    <col min="4347" max="4347" width="11.5703125" style="30" customWidth="1"/>
    <col min="4348" max="4348" width="10.5703125" style="30" customWidth="1"/>
    <col min="4349" max="4349" width="13" style="30" customWidth="1"/>
    <col min="4350" max="4350" width="14.7109375" style="30" customWidth="1"/>
    <col min="4351" max="4599" width="11.42578125" style="30"/>
    <col min="4600" max="4600" width="0" style="30" hidden="1" customWidth="1"/>
    <col min="4601" max="4601" width="10.7109375" style="30" customWidth="1"/>
    <col min="4602" max="4602" width="72.28515625" style="30" customWidth="1"/>
    <col min="4603" max="4603" width="11.5703125" style="30" customWidth="1"/>
    <col min="4604" max="4604" width="10.5703125" style="30" customWidth="1"/>
    <col min="4605" max="4605" width="13" style="30" customWidth="1"/>
    <col min="4606" max="4606" width="14.7109375" style="30" customWidth="1"/>
    <col min="4607" max="4855" width="11.42578125" style="30"/>
    <col min="4856" max="4856" width="0" style="30" hidden="1" customWidth="1"/>
    <col min="4857" max="4857" width="10.7109375" style="30" customWidth="1"/>
    <col min="4858" max="4858" width="72.28515625" style="30" customWidth="1"/>
    <col min="4859" max="4859" width="11.5703125" style="30" customWidth="1"/>
    <col min="4860" max="4860" width="10.5703125" style="30" customWidth="1"/>
    <col min="4861" max="4861" width="13" style="30" customWidth="1"/>
    <col min="4862" max="4862" width="14.7109375" style="30" customWidth="1"/>
    <col min="4863" max="5111" width="11.42578125" style="30"/>
    <col min="5112" max="5112" width="0" style="30" hidden="1" customWidth="1"/>
    <col min="5113" max="5113" width="10.7109375" style="30" customWidth="1"/>
    <col min="5114" max="5114" width="72.28515625" style="30" customWidth="1"/>
    <col min="5115" max="5115" width="11.5703125" style="30" customWidth="1"/>
    <col min="5116" max="5116" width="10.5703125" style="30" customWidth="1"/>
    <col min="5117" max="5117" width="13" style="30" customWidth="1"/>
    <col min="5118" max="5118" width="14.7109375" style="30" customWidth="1"/>
    <col min="5119" max="5367" width="11.42578125" style="30"/>
    <col min="5368" max="5368" width="0" style="30" hidden="1" customWidth="1"/>
    <col min="5369" max="5369" width="10.7109375" style="30" customWidth="1"/>
    <col min="5370" max="5370" width="72.28515625" style="30" customWidth="1"/>
    <col min="5371" max="5371" width="11.5703125" style="30" customWidth="1"/>
    <col min="5372" max="5372" width="10.5703125" style="30" customWidth="1"/>
    <col min="5373" max="5373" width="13" style="30" customWidth="1"/>
    <col min="5374" max="5374" width="14.7109375" style="30" customWidth="1"/>
    <col min="5375" max="5623" width="11.42578125" style="30"/>
    <col min="5624" max="5624" width="0" style="30" hidden="1" customWidth="1"/>
    <col min="5625" max="5625" width="10.7109375" style="30" customWidth="1"/>
    <col min="5626" max="5626" width="72.28515625" style="30" customWidth="1"/>
    <col min="5627" max="5627" width="11.5703125" style="30" customWidth="1"/>
    <col min="5628" max="5628" width="10.5703125" style="30" customWidth="1"/>
    <col min="5629" max="5629" width="13" style="30" customWidth="1"/>
    <col min="5630" max="5630" width="14.7109375" style="30" customWidth="1"/>
    <col min="5631" max="5879" width="11.42578125" style="30"/>
    <col min="5880" max="5880" width="0" style="30" hidden="1" customWidth="1"/>
    <col min="5881" max="5881" width="10.7109375" style="30" customWidth="1"/>
    <col min="5882" max="5882" width="72.28515625" style="30" customWidth="1"/>
    <col min="5883" max="5883" width="11.5703125" style="30" customWidth="1"/>
    <col min="5884" max="5884" width="10.5703125" style="30" customWidth="1"/>
    <col min="5885" max="5885" width="13" style="30" customWidth="1"/>
    <col min="5886" max="5886" width="14.7109375" style="30" customWidth="1"/>
    <col min="5887" max="6135" width="11.42578125" style="30"/>
    <col min="6136" max="6136" width="0" style="30" hidden="1" customWidth="1"/>
    <col min="6137" max="6137" width="10.7109375" style="30" customWidth="1"/>
    <col min="6138" max="6138" width="72.28515625" style="30" customWidth="1"/>
    <col min="6139" max="6139" width="11.5703125" style="30" customWidth="1"/>
    <col min="6140" max="6140" width="10.5703125" style="30" customWidth="1"/>
    <col min="6141" max="6141" width="13" style="30" customWidth="1"/>
    <col min="6142" max="6142" width="14.7109375" style="30" customWidth="1"/>
    <col min="6143" max="6391" width="11.42578125" style="30"/>
    <col min="6392" max="6392" width="0" style="30" hidden="1" customWidth="1"/>
    <col min="6393" max="6393" width="10.7109375" style="30" customWidth="1"/>
    <col min="6394" max="6394" width="72.28515625" style="30" customWidth="1"/>
    <col min="6395" max="6395" width="11.5703125" style="30" customWidth="1"/>
    <col min="6396" max="6396" width="10.5703125" style="30" customWidth="1"/>
    <col min="6397" max="6397" width="13" style="30" customWidth="1"/>
    <col min="6398" max="6398" width="14.7109375" style="30" customWidth="1"/>
    <col min="6399" max="6647" width="11.42578125" style="30"/>
    <col min="6648" max="6648" width="0" style="30" hidden="1" customWidth="1"/>
    <col min="6649" max="6649" width="10.7109375" style="30" customWidth="1"/>
    <col min="6650" max="6650" width="72.28515625" style="30" customWidth="1"/>
    <col min="6651" max="6651" width="11.5703125" style="30" customWidth="1"/>
    <col min="6652" max="6652" width="10.5703125" style="30" customWidth="1"/>
    <col min="6653" max="6653" width="13" style="30" customWidth="1"/>
    <col min="6654" max="6654" width="14.7109375" style="30" customWidth="1"/>
    <col min="6655" max="6903" width="11.42578125" style="30"/>
    <col min="6904" max="6904" width="0" style="30" hidden="1" customWidth="1"/>
    <col min="6905" max="6905" width="10.7109375" style="30" customWidth="1"/>
    <col min="6906" max="6906" width="72.28515625" style="30" customWidth="1"/>
    <col min="6907" max="6907" width="11.5703125" style="30" customWidth="1"/>
    <col min="6908" max="6908" width="10.5703125" style="30" customWidth="1"/>
    <col min="6909" max="6909" width="13" style="30" customWidth="1"/>
    <col min="6910" max="6910" width="14.7109375" style="30" customWidth="1"/>
    <col min="6911" max="7159" width="11.42578125" style="30"/>
    <col min="7160" max="7160" width="0" style="30" hidden="1" customWidth="1"/>
    <col min="7161" max="7161" width="10.7109375" style="30" customWidth="1"/>
    <col min="7162" max="7162" width="72.28515625" style="30" customWidth="1"/>
    <col min="7163" max="7163" width="11.5703125" style="30" customWidth="1"/>
    <col min="7164" max="7164" width="10.5703125" style="30" customWidth="1"/>
    <col min="7165" max="7165" width="13" style="30" customWidth="1"/>
    <col min="7166" max="7166" width="14.7109375" style="30" customWidth="1"/>
    <col min="7167" max="7415" width="11.42578125" style="30"/>
    <col min="7416" max="7416" width="0" style="30" hidden="1" customWidth="1"/>
    <col min="7417" max="7417" width="10.7109375" style="30" customWidth="1"/>
    <col min="7418" max="7418" width="72.28515625" style="30" customWidth="1"/>
    <col min="7419" max="7419" width="11.5703125" style="30" customWidth="1"/>
    <col min="7420" max="7420" width="10.5703125" style="30" customWidth="1"/>
    <col min="7421" max="7421" width="13" style="30" customWidth="1"/>
    <col min="7422" max="7422" width="14.7109375" style="30" customWidth="1"/>
    <col min="7423" max="7671" width="11.42578125" style="30"/>
    <col min="7672" max="7672" width="0" style="30" hidden="1" customWidth="1"/>
    <col min="7673" max="7673" width="10.7109375" style="30" customWidth="1"/>
    <col min="7674" max="7674" width="72.28515625" style="30" customWidth="1"/>
    <col min="7675" max="7675" width="11.5703125" style="30" customWidth="1"/>
    <col min="7676" max="7676" width="10.5703125" style="30" customWidth="1"/>
    <col min="7677" max="7677" width="13" style="30" customWidth="1"/>
    <col min="7678" max="7678" width="14.7109375" style="30" customWidth="1"/>
    <col min="7679" max="7927" width="11.42578125" style="30"/>
    <col min="7928" max="7928" width="0" style="30" hidden="1" customWidth="1"/>
    <col min="7929" max="7929" width="10.7109375" style="30" customWidth="1"/>
    <col min="7930" max="7930" width="72.28515625" style="30" customWidth="1"/>
    <col min="7931" max="7931" width="11.5703125" style="30" customWidth="1"/>
    <col min="7932" max="7932" width="10.5703125" style="30" customWidth="1"/>
    <col min="7933" max="7933" width="13" style="30" customWidth="1"/>
    <col min="7934" max="7934" width="14.7109375" style="30" customWidth="1"/>
    <col min="7935" max="8183" width="11.42578125" style="30"/>
    <col min="8184" max="8184" width="0" style="30" hidden="1" customWidth="1"/>
    <col min="8185" max="8185" width="10.7109375" style="30" customWidth="1"/>
    <col min="8186" max="8186" width="72.28515625" style="30" customWidth="1"/>
    <col min="8187" max="8187" width="11.5703125" style="30" customWidth="1"/>
    <col min="8188" max="8188" width="10.5703125" style="30" customWidth="1"/>
    <col min="8189" max="8189" width="13" style="30" customWidth="1"/>
    <col min="8190" max="8190" width="14.7109375" style="30" customWidth="1"/>
    <col min="8191" max="8439" width="11.42578125" style="30"/>
    <col min="8440" max="8440" width="0" style="30" hidden="1" customWidth="1"/>
    <col min="8441" max="8441" width="10.7109375" style="30" customWidth="1"/>
    <col min="8442" max="8442" width="72.28515625" style="30" customWidth="1"/>
    <col min="8443" max="8443" width="11.5703125" style="30" customWidth="1"/>
    <col min="8444" max="8444" width="10.5703125" style="30" customWidth="1"/>
    <col min="8445" max="8445" width="13" style="30" customWidth="1"/>
    <col min="8446" max="8446" width="14.7109375" style="30" customWidth="1"/>
    <col min="8447" max="8695" width="11.42578125" style="30"/>
    <col min="8696" max="8696" width="0" style="30" hidden="1" customWidth="1"/>
    <col min="8697" max="8697" width="10.7109375" style="30" customWidth="1"/>
    <col min="8698" max="8698" width="72.28515625" style="30" customWidth="1"/>
    <col min="8699" max="8699" width="11.5703125" style="30" customWidth="1"/>
    <col min="8700" max="8700" width="10.5703125" style="30" customWidth="1"/>
    <col min="8701" max="8701" width="13" style="30" customWidth="1"/>
    <col min="8702" max="8702" width="14.7109375" style="30" customWidth="1"/>
    <col min="8703" max="8951" width="11.42578125" style="30"/>
    <col min="8952" max="8952" width="0" style="30" hidden="1" customWidth="1"/>
    <col min="8953" max="8953" width="10.7109375" style="30" customWidth="1"/>
    <col min="8954" max="8954" width="72.28515625" style="30" customWidth="1"/>
    <col min="8955" max="8955" width="11.5703125" style="30" customWidth="1"/>
    <col min="8956" max="8956" width="10.5703125" style="30" customWidth="1"/>
    <col min="8957" max="8957" width="13" style="30" customWidth="1"/>
    <col min="8958" max="8958" width="14.7109375" style="30" customWidth="1"/>
    <col min="8959" max="9207" width="11.42578125" style="30"/>
    <col min="9208" max="9208" width="0" style="30" hidden="1" customWidth="1"/>
    <col min="9209" max="9209" width="10.7109375" style="30" customWidth="1"/>
    <col min="9210" max="9210" width="72.28515625" style="30" customWidth="1"/>
    <col min="9211" max="9211" width="11.5703125" style="30" customWidth="1"/>
    <col min="9212" max="9212" width="10.5703125" style="30" customWidth="1"/>
    <col min="9213" max="9213" width="13" style="30" customWidth="1"/>
    <col min="9214" max="9214" width="14.7109375" style="30" customWidth="1"/>
    <col min="9215" max="9463" width="11.42578125" style="30"/>
    <col min="9464" max="9464" width="0" style="30" hidden="1" customWidth="1"/>
    <col min="9465" max="9465" width="10.7109375" style="30" customWidth="1"/>
    <col min="9466" max="9466" width="72.28515625" style="30" customWidth="1"/>
    <col min="9467" max="9467" width="11.5703125" style="30" customWidth="1"/>
    <col min="9468" max="9468" width="10.5703125" style="30" customWidth="1"/>
    <col min="9469" max="9469" width="13" style="30" customWidth="1"/>
    <col min="9470" max="9470" width="14.7109375" style="30" customWidth="1"/>
    <col min="9471" max="9719" width="11.42578125" style="30"/>
    <col min="9720" max="9720" width="0" style="30" hidden="1" customWidth="1"/>
    <col min="9721" max="9721" width="10.7109375" style="30" customWidth="1"/>
    <col min="9722" max="9722" width="72.28515625" style="30" customWidth="1"/>
    <col min="9723" max="9723" width="11.5703125" style="30" customWidth="1"/>
    <col min="9724" max="9724" width="10.5703125" style="30" customWidth="1"/>
    <col min="9725" max="9725" width="13" style="30" customWidth="1"/>
    <col min="9726" max="9726" width="14.7109375" style="30" customWidth="1"/>
    <col min="9727" max="9975" width="11.42578125" style="30"/>
    <col min="9976" max="9976" width="0" style="30" hidden="1" customWidth="1"/>
    <col min="9977" max="9977" width="10.7109375" style="30" customWidth="1"/>
    <col min="9978" max="9978" width="72.28515625" style="30" customWidth="1"/>
    <col min="9979" max="9979" width="11.5703125" style="30" customWidth="1"/>
    <col min="9980" max="9980" width="10.5703125" style="30" customWidth="1"/>
    <col min="9981" max="9981" width="13" style="30" customWidth="1"/>
    <col min="9982" max="9982" width="14.7109375" style="30" customWidth="1"/>
    <col min="9983" max="10231" width="11.42578125" style="30"/>
    <col min="10232" max="10232" width="0" style="30" hidden="1" customWidth="1"/>
    <col min="10233" max="10233" width="10.7109375" style="30" customWidth="1"/>
    <col min="10234" max="10234" width="72.28515625" style="30" customWidth="1"/>
    <col min="10235" max="10235" width="11.5703125" style="30" customWidth="1"/>
    <col min="10236" max="10236" width="10.5703125" style="30" customWidth="1"/>
    <col min="10237" max="10237" width="13" style="30" customWidth="1"/>
    <col min="10238" max="10238" width="14.7109375" style="30" customWidth="1"/>
    <col min="10239" max="10487" width="11.42578125" style="30"/>
    <col min="10488" max="10488" width="0" style="30" hidden="1" customWidth="1"/>
    <col min="10489" max="10489" width="10.7109375" style="30" customWidth="1"/>
    <col min="10490" max="10490" width="72.28515625" style="30" customWidth="1"/>
    <col min="10491" max="10491" width="11.5703125" style="30" customWidth="1"/>
    <col min="10492" max="10492" width="10.5703125" style="30" customWidth="1"/>
    <col min="10493" max="10493" width="13" style="30" customWidth="1"/>
    <col min="10494" max="10494" width="14.7109375" style="30" customWidth="1"/>
    <col min="10495" max="10743" width="11.42578125" style="30"/>
    <col min="10744" max="10744" width="0" style="30" hidden="1" customWidth="1"/>
    <col min="10745" max="10745" width="10.7109375" style="30" customWidth="1"/>
    <col min="10746" max="10746" width="72.28515625" style="30" customWidth="1"/>
    <col min="10747" max="10747" width="11.5703125" style="30" customWidth="1"/>
    <col min="10748" max="10748" width="10.5703125" style="30" customWidth="1"/>
    <col min="10749" max="10749" width="13" style="30" customWidth="1"/>
    <col min="10750" max="10750" width="14.7109375" style="30" customWidth="1"/>
    <col min="10751" max="10999" width="11.42578125" style="30"/>
    <col min="11000" max="11000" width="0" style="30" hidden="1" customWidth="1"/>
    <col min="11001" max="11001" width="10.7109375" style="30" customWidth="1"/>
    <col min="11002" max="11002" width="72.28515625" style="30" customWidth="1"/>
    <col min="11003" max="11003" width="11.5703125" style="30" customWidth="1"/>
    <col min="11004" max="11004" width="10.5703125" style="30" customWidth="1"/>
    <col min="11005" max="11005" width="13" style="30" customWidth="1"/>
    <col min="11006" max="11006" width="14.7109375" style="30" customWidth="1"/>
    <col min="11007" max="11255" width="11.42578125" style="30"/>
    <col min="11256" max="11256" width="0" style="30" hidden="1" customWidth="1"/>
    <col min="11257" max="11257" width="10.7109375" style="30" customWidth="1"/>
    <col min="11258" max="11258" width="72.28515625" style="30" customWidth="1"/>
    <col min="11259" max="11259" width="11.5703125" style="30" customWidth="1"/>
    <col min="11260" max="11260" width="10.5703125" style="30" customWidth="1"/>
    <col min="11261" max="11261" width="13" style="30" customWidth="1"/>
    <col min="11262" max="11262" width="14.7109375" style="30" customWidth="1"/>
    <col min="11263" max="11511" width="11.42578125" style="30"/>
    <col min="11512" max="11512" width="0" style="30" hidden="1" customWidth="1"/>
    <col min="11513" max="11513" width="10.7109375" style="30" customWidth="1"/>
    <col min="11514" max="11514" width="72.28515625" style="30" customWidth="1"/>
    <col min="11515" max="11515" width="11.5703125" style="30" customWidth="1"/>
    <col min="11516" max="11516" width="10.5703125" style="30" customWidth="1"/>
    <col min="11517" max="11517" width="13" style="30" customWidth="1"/>
    <col min="11518" max="11518" width="14.7109375" style="30" customWidth="1"/>
    <col min="11519" max="11767" width="11.42578125" style="30"/>
    <col min="11768" max="11768" width="0" style="30" hidden="1" customWidth="1"/>
    <col min="11769" max="11769" width="10.7109375" style="30" customWidth="1"/>
    <col min="11770" max="11770" width="72.28515625" style="30" customWidth="1"/>
    <col min="11771" max="11771" width="11.5703125" style="30" customWidth="1"/>
    <col min="11772" max="11772" width="10.5703125" style="30" customWidth="1"/>
    <col min="11773" max="11773" width="13" style="30" customWidth="1"/>
    <col min="11774" max="11774" width="14.7109375" style="30" customWidth="1"/>
    <col min="11775" max="12023" width="11.42578125" style="30"/>
    <col min="12024" max="12024" width="0" style="30" hidden="1" customWidth="1"/>
    <col min="12025" max="12025" width="10.7109375" style="30" customWidth="1"/>
    <col min="12026" max="12026" width="72.28515625" style="30" customWidth="1"/>
    <col min="12027" max="12027" width="11.5703125" style="30" customWidth="1"/>
    <col min="12028" max="12028" width="10.5703125" style="30" customWidth="1"/>
    <col min="12029" max="12029" width="13" style="30" customWidth="1"/>
    <col min="12030" max="12030" width="14.7109375" style="30" customWidth="1"/>
    <col min="12031" max="12279" width="11.42578125" style="30"/>
    <col min="12280" max="12280" width="0" style="30" hidden="1" customWidth="1"/>
    <col min="12281" max="12281" width="10.7109375" style="30" customWidth="1"/>
    <col min="12282" max="12282" width="72.28515625" style="30" customWidth="1"/>
    <col min="12283" max="12283" width="11.5703125" style="30" customWidth="1"/>
    <col min="12284" max="12284" width="10.5703125" style="30" customWidth="1"/>
    <col min="12285" max="12285" width="13" style="30" customWidth="1"/>
    <col min="12286" max="12286" width="14.7109375" style="30" customWidth="1"/>
    <col min="12287" max="12535" width="11.42578125" style="30"/>
    <col min="12536" max="12536" width="0" style="30" hidden="1" customWidth="1"/>
    <col min="12537" max="12537" width="10.7109375" style="30" customWidth="1"/>
    <col min="12538" max="12538" width="72.28515625" style="30" customWidth="1"/>
    <col min="12539" max="12539" width="11.5703125" style="30" customWidth="1"/>
    <col min="12540" max="12540" width="10.5703125" style="30" customWidth="1"/>
    <col min="12541" max="12541" width="13" style="30" customWidth="1"/>
    <col min="12542" max="12542" width="14.7109375" style="30" customWidth="1"/>
    <col min="12543" max="12791" width="11.42578125" style="30"/>
    <col min="12792" max="12792" width="0" style="30" hidden="1" customWidth="1"/>
    <col min="12793" max="12793" width="10.7109375" style="30" customWidth="1"/>
    <col min="12794" max="12794" width="72.28515625" style="30" customWidth="1"/>
    <col min="12795" max="12795" width="11.5703125" style="30" customWidth="1"/>
    <col min="12796" max="12796" width="10.5703125" style="30" customWidth="1"/>
    <col min="12797" max="12797" width="13" style="30" customWidth="1"/>
    <col min="12798" max="12798" width="14.7109375" style="30" customWidth="1"/>
    <col min="12799" max="13047" width="11.42578125" style="30"/>
    <col min="13048" max="13048" width="0" style="30" hidden="1" customWidth="1"/>
    <col min="13049" max="13049" width="10.7109375" style="30" customWidth="1"/>
    <col min="13050" max="13050" width="72.28515625" style="30" customWidth="1"/>
    <col min="13051" max="13051" width="11.5703125" style="30" customWidth="1"/>
    <col min="13052" max="13052" width="10.5703125" style="30" customWidth="1"/>
    <col min="13053" max="13053" width="13" style="30" customWidth="1"/>
    <col min="13054" max="13054" width="14.7109375" style="30" customWidth="1"/>
    <col min="13055" max="13303" width="11.42578125" style="30"/>
    <col min="13304" max="13304" width="0" style="30" hidden="1" customWidth="1"/>
    <col min="13305" max="13305" width="10.7109375" style="30" customWidth="1"/>
    <col min="13306" max="13306" width="72.28515625" style="30" customWidth="1"/>
    <col min="13307" max="13307" width="11.5703125" style="30" customWidth="1"/>
    <col min="13308" max="13308" width="10.5703125" style="30" customWidth="1"/>
    <col min="13309" max="13309" width="13" style="30" customWidth="1"/>
    <col min="13310" max="13310" width="14.7109375" style="30" customWidth="1"/>
    <col min="13311" max="13559" width="11.42578125" style="30"/>
    <col min="13560" max="13560" width="0" style="30" hidden="1" customWidth="1"/>
    <col min="13561" max="13561" width="10.7109375" style="30" customWidth="1"/>
    <col min="13562" max="13562" width="72.28515625" style="30" customWidth="1"/>
    <col min="13563" max="13563" width="11.5703125" style="30" customWidth="1"/>
    <col min="13564" max="13564" width="10.5703125" style="30" customWidth="1"/>
    <col min="13565" max="13565" width="13" style="30" customWidth="1"/>
    <col min="13566" max="13566" width="14.7109375" style="30" customWidth="1"/>
    <col min="13567" max="13815" width="11.42578125" style="30"/>
    <col min="13816" max="13816" width="0" style="30" hidden="1" customWidth="1"/>
    <col min="13817" max="13817" width="10.7109375" style="30" customWidth="1"/>
    <col min="13818" max="13818" width="72.28515625" style="30" customWidth="1"/>
    <col min="13819" max="13819" width="11.5703125" style="30" customWidth="1"/>
    <col min="13820" max="13820" width="10.5703125" style="30" customWidth="1"/>
    <col min="13821" max="13821" width="13" style="30" customWidth="1"/>
    <col min="13822" max="13822" width="14.7109375" style="30" customWidth="1"/>
    <col min="13823" max="14071" width="11.42578125" style="30"/>
    <col min="14072" max="14072" width="0" style="30" hidden="1" customWidth="1"/>
    <col min="14073" max="14073" width="10.7109375" style="30" customWidth="1"/>
    <col min="14074" max="14074" width="72.28515625" style="30" customWidth="1"/>
    <col min="14075" max="14075" width="11.5703125" style="30" customWidth="1"/>
    <col min="14076" max="14076" width="10.5703125" style="30" customWidth="1"/>
    <col min="14077" max="14077" width="13" style="30" customWidth="1"/>
    <col min="14078" max="14078" width="14.7109375" style="30" customWidth="1"/>
    <col min="14079" max="14327" width="11.42578125" style="30"/>
    <col min="14328" max="14328" width="0" style="30" hidden="1" customWidth="1"/>
    <col min="14329" max="14329" width="10.7109375" style="30" customWidth="1"/>
    <col min="14330" max="14330" width="72.28515625" style="30" customWidth="1"/>
    <col min="14331" max="14331" width="11.5703125" style="30" customWidth="1"/>
    <col min="14332" max="14332" width="10.5703125" style="30" customWidth="1"/>
    <col min="14333" max="14333" width="13" style="30" customWidth="1"/>
    <col min="14334" max="14334" width="14.7109375" style="30" customWidth="1"/>
    <col min="14335" max="14583" width="11.42578125" style="30"/>
    <col min="14584" max="14584" width="0" style="30" hidden="1" customWidth="1"/>
    <col min="14585" max="14585" width="10.7109375" style="30" customWidth="1"/>
    <col min="14586" max="14586" width="72.28515625" style="30" customWidth="1"/>
    <col min="14587" max="14587" width="11.5703125" style="30" customWidth="1"/>
    <col min="14588" max="14588" width="10.5703125" style="30" customWidth="1"/>
    <col min="14589" max="14589" width="13" style="30" customWidth="1"/>
    <col min="14590" max="14590" width="14.7109375" style="30" customWidth="1"/>
    <col min="14591" max="14839" width="11.42578125" style="30"/>
    <col min="14840" max="14840" width="0" style="30" hidden="1" customWidth="1"/>
    <col min="14841" max="14841" width="10.7109375" style="30" customWidth="1"/>
    <col min="14842" max="14842" width="72.28515625" style="30" customWidth="1"/>
    <col min="14843" max="14843" width="11.5703125" style="30" customWidth="1"/>
    <col min="14844" max="14844" width="10.5703125" style="30" customWidth="1"/>
    <col min="14845" max="14845" width="13" style="30" customWidth="1"/>
    <col min="14846" max="14846" width="14.7109375" style="30" customWidth="1"/>
    <col min="14847" max="15095" width="11.42578125" style="30"/>
    <col min="15096" max="15096" width="0" style="30" hidden="1" customWidth="1"/>
    <col min="15097" max="15097" width="10.7109375" style="30" customWidth="1"/>
    <col min="15098" max="15098" width="72.28515625" style="30" customWidth="1"/>
    <col min="15099" max="15099" width="11.5703125" style="30" customWidth="1"/>
    <col min="15100" max="15100" width="10.5703125" style="30" customWidth="1"/>
    <col min="15101" max="15101" width="13" style="30" customWidth="1"/>
    <col min="15102" max="15102" width="14.7109375" style="30" customWidth="1"/>
    <col min="15103" max="15351" width="11.42578125" style="30"/>
    <col min="15352" max="15352" width="0" style="30" hidden="1" customWidth="1"/>
    <col min="15353" max="15353" width="10.7109375" style="30" customWidth="1"/>
    <col min="15354" max="15354" width="72.28515625" style="30" customWidth="1"/>
    <col min="15355" max="15355" width="11.5703125" style="30" customWidth="1"/>
    <col min="15356" max="15356" width="10.5703125" style="30" customWidth="1"/>
    <col min="15357" max="15357" width="13" style="30" customWidth="1"/>
    <col min="15358" max="15358" width="14.7109375" style="30" customWidth="1"/>
    <col min="15359" max="15607" width="11.42578125" style="30"/>
    <col min="15608" max="15608" width="0" style="30" hidden="1" customWidth="1"/>
    <col min="15609" max="15609" width="10.7109375" style="30" customWidth="1"/>
    <col min="15610" max="15610" width="72.28515625" style="30" customWidth="1"/>
    <col min="15611" max="15611" width="11.5703125" style="30" customWidth="1"/>
    <col min="15612" max="15612" width="10.5703125" style="30" customWidth="1"/>
    <col min="15613" max="15613" width="13" style="30" customWidth="1"/>
    <col min="15614" max="15614" width="14.7109375" style="30" customWidth="1"/>
    <col min="15615" max="15863" width="11.42578125" style="30"/>
    <col min="15864" max="15864" width="0" style="30" hidden="1" customWidth="1"/>
    <col min="15865" max="15865" width="10.7109375" style="30" customWidth="1"/>
    <col min="15866" max="15866" width="72.28515625" style="30" customWidth="1"/>
    <col min="15867" max="15867" width="11.5703125" style="30" customWidth="1"/>
    <col min="15868" max="15868" width="10.5703125" style="30" customWidth="1"/>
    <col min="15869" max="15869" width="13" style="30" customWidth="1"/>
    <col min="15870" max="15870" width="14.7109375" style="30" customWidth="1"/>
    <col min="15871" max="16119" width="11.42578125" style="30"/>
    <col min="16120" max="16120" width="0" style="30" hidden="1" customWidth="1"/>
    <col min="16121" max="16121" width="10.7109375" style="30" customWidth="1"/>
    <col min="16122" max="16122" width="72.28515625" style="30" customWidth="1"/>
    <col min="16123" max="16123" width="11.5703125" style="30" customWidth="1"/>
    <col min="16124" max="16124" width="10.5703125" style="30" customWidth="1"/>
    <col min="16125" max="16125" width="13" style="30" customWidth="1"/>
    <col min="16126" max="16126" width="14.7109375" style="30" customWidth="1"/>
    <col min="16127" max="16384" width="11.42578125" style="30"/>
  </cols>
  <sheetData>
    <row r="1" spans="1:7" s="5" customFormat="1" ht="20.25" x14ac:dyDescent="0.3">
      <c r="A1" s="1"/>
      <c r="B1" s="99" t="s">
        <v>0</v>
      </c>
      <c r="C1" s="99"/>
      <c r="D1" s="99"/>
      <c r="E1" s="99"/>
      <c r="F1" s="99"/>
      <c r="G1" s="99"/>
    </row>
    <row r="2" spans="1:7" s="5" customFormat="1" x14ac:dyDescent="0.3">
      <c r="A2" s="1"/>
      <c r="B2" s="2"/>
      <c r="C2" s="1"/>
      <c r="D2" s="1"/>
      <c r="E2" s="3"/>
      <c r="F2" s="4"/>
      <c r="G2" s="3"/>
    </row>
    <row r="3" spans="1:7" s="10" customFormat="1" ht="16.5" x14ac:dyDescent="0.3">
      <c r="A3" s="6"/>
      <c r="B3" s="6" t="s">
        <v>25</v>
      </c>
      <c r="C3" s="44" t="s">
        <v>186</v>
      </c>
      <c r="D3" s="8"/>
      <c r="E3" s="4"/>
      <c r="F3" s="3"/>
      <c r="G3" s="9"/>
    </row>
    <row r="4" spans="1:7" s="10" customFormat="1" x14ac:dyDescent="0.3">
      <c r="A4" s="6"/>
      <c r="B4" s="6"/>
      <c r="C4" s="7"/>
      <c r="D4" s="8"/>
      <c r="E4" s="4"/>
      <c r="F4" s="3"/>
      <c r="G4" s="9"/>
    </row>
    <row r="5" spans="1:7" s="10" customFormat="1" ht="12.75" customHeight="1" x14ac:dyDescent="0.3">
      <c r="B5" s="33" t="s">
        <v>184</v>
      </c>
      <c r="C5" s="100" t="s">
        <v>185</v>
      </c>
      <c r="D5" s="100"/>
      <c r="E5" s="100"/>
      <c r="F5" s="100"/>
      <c r="G5" s="100"/>
    </row>
    <row r="6" spans="1:7" s="10" customFormat="1" x14ac:dyDescent="0.3">
      <c r="B6" s="2"/>
      <c r="C6" s="100"/>
      <c r="D6" s="100"/>
      <c r="E6" s="100"/>
      <c r="F6" s="100"/>
      <c r="G6" s="100"/>
    </row>
    <row r="7" spans="1:7" s="10" customFormat="1" x14ac:dyDescent="0.3">
      <c r="B7" s="2"/>
      <c r="C7" s="100"/>
      <c r="D7" s="100"/>
      <c r="E7" s="100"/>
      <c r="F7" s="100"/>
      <c r="G7" s="100"/>
    </row>
    <row r="8" spans="1:7" s="10" customFormat="1" x14ac:dyDescent="0.3">
      <c r="B8" s="2"/>
      <c r="C8" s="100"/>
      <c r="D8" s="100"/>
      <c r="E8" s="100"/>
      <c r="F8" s="100"/>
      <c r="G8" s="100"/>
    </row>
    <row r="9" spans="1:7" s="10" customFormat="1" x14ac:dyDescent="0.3">
      <c r="B9" s="2"/>
      <c r="C9" s="100"/>
      <c r="D9" s="100"/>
      <c r="E9" s="100"/>
      <c r="F9" s="100"/>
      <c r="G9" s="100"/>
    </row>
    <row r="10" spans="1:7" s="10" customFormat="1" x14ac:dyDescent="0.3">
      <c r="B10" s="2"/>
      <c r="C10" s="100"/>
      <c r="D10" s="100"/>
      <c r="E10" s="100"/>
      <c r="F10" s="100"/>
      <c r="G10" s="100"/>
    </row>
    <row r="11" spans="1:7" s="10" customFormat="1" x14ac:dyDescent="0.3">
      <c r="B11" s="2"/>
      <c r="C11" s="100"/>
      <c r="D11" s="100"/>
      <c r="E11" s="100"/>
      <c r="F11" s="100"/>
      <c r="G11" s="100"/>
    </row>
    <row r="12" spans="1:7" s="10" customFormat="1" x14ac:dyDescent="0.3">
      <c r="B12" s="2"/>
      <c r="C12" s="100"/>
      <c r="D12" s="100"/>
      <c r="E12" s="100"/>
      <c r="F12" s="100"/>
      <c r="G12" s="100"/>
    </row>
    <row r="13" spans="1:7" s="10" customFormat="1" x14ac:dyDescent="0.3">
      <c r="B13" s="2"/>
      <c r="C13" s="100"/>
      <c r="D13" s="100"/>
      <c r="E13" s="100"/>
      <c r="F13" s="100"/>
      <c r="G13" s="100"/>
    </row>
    <row r="14" spans="1:7" s="10" customFormat="1" x14ac:dyDescent="0.3">
      <c r="A14" s="11"/>
      <c r="B14" s="12"/>
      <c r="C14" s="100"/>
      <c r="D14" s="100"/>
      <c r="E14" s="100"/>
      <c r="F14" s="100"/>
      <c r="G14" s="100"/>
    </row>
    <row r="15" spans="1:7" s="10" customFormat="1" x14ac:dyDescent="0.3">
      <c r="A15" s="11"/>
      <c r="B15" s="12"/>
      <c r="C15" s="13"/>
      <c r="D15" s="13"/>
      <c r="E15" s="14"/>
      <c r="F15" s="14"/>
      <c r="G15" s="14"/>
    </row>
    <row r="16" spans="1:7" s="10" customFormat="1" x14ac:dyDescent="0.3">
      <c r="A16" s="11"/>
      <c r="B16" s="12"/>
      <c r="C16" s="13"/>
      <c r="D16" s="13"/>
      <c r="E16" s="14"/>
      <c r="F16" s="14"/>
      <c r="G16" s="14"/>
    </row>
    <row r="17" spans="1:7" s="10" customFormat="1" ht="19.5" customHeight="1" x14ac:dyDescent="0.3">
      <c r="A17" s="15"/>
      <c r="B17" s="16" t="s">
        <v>26</v>
      </c>
      <c r="C17" s="16"/>
      <c r="D17" s="12"/>
      <c r="E17" s="17"/>
      <c r="F17" s="17"/>
      <c r="G17" s="18" t="s">
        <v>3</v>
      </c>
    </row>
    <row r="18" spans="1:7" s="10" customFormat="1" ht="19.5" customHeight="1" x14ac:dyDescent="0.3">
      <c r="A18" s="19"/>
      <c r="B18" s="19"/>
      <c r="C18" s="19" t="s">
        <v>9</v>
      </c>
      <c r="D18" s="19"/>
      <c r="E18" s="20"/>
      <c r="F18" s="17"/>
      <c r="G18" s="21">
        <f>+G66</f>
        <v>0</v>
      </c>
    </row>
    <row r="19" spans="1:7" s="10" customFormat="1" ht="19.5" customHeight="1" x14ac:dyDescent="0.3">
      <c r="A19" s="19"/>
      <c r="B19" s="19"/>
      <c r="C19" s="19" t="s">
        <v>96</v>
      </c>
      <c r="D19" s="19"/>
      <c r="E19" s="20"/>
      <c r="F19" s="17"/>
      <c r="G19" s="21">
        <f>+G79</f>
        <v>0</v>
      </c>
    </row>
    <row r="20" spans="1:7" s="10" customFormat="1" ht="19.5" customHeight="1" x14ac:dyDescent="0.3">
      <c r="A20" s="19"/>
      <c r="B20" s="19"/>
      <c r="C20" s="19" t="s">
        <v>21</v>
      </c>
      <c r="D20" s="19"/>
      <c r="E20" s="20"/>
      <c r="F20" s="17"/>
      <c r="G20" s="21">
        <f>+G106</f>
        <v>0</v>
      </c>
    </row>
    <row r="21" spans="1:7" s="10" customFormat="1" ht="19.5" customHeight="1" x14ac:dyDescent="0.3">
      <c r="A21" s="19"/>
      <c r="B21" s="19"/>
      <c r="C21" s="19" t="s">
        <v>22</v>
      </c>
      <c r="D21" s="19"/>
      <c r="E21" s="20"/>
      <c r="F21" s="17"/>
      <c r="G21" s="21"/>
    </row>
    <row r="22" spans="1:7" s="10" customFormat="1" ht="19.5" customHeight="1" x14ac:dyDescent="0.3">
      <c r="A22" s="19"/>
      <c r="B22" s="19"/>
      <c r="C22" s="19" t="s">
        <v>97</v>
      </c>
      <c r="D22" s="22"/>
      <c r="E22" s="20"/>
      <c r="F22" s="17"/>
      <c r="G22" s="21">
        <f>+G121</f>
        <v>0</v>
      </c>
    </row>
    <row r="23" spans="1:7" s="10" customFormat="1" ht="19.5" customHeight="1" x14ac:dyDescent="0.3">
      <c r="A23" s="19"/>
      <c r="B23" s="19"/>
      <c r="C23" s="19" t="s">
        <v>98</v>
      </c>
      <c r="D23" s="22"/>
      <c r="E23" s="20"/>
      <c r="F23" s="17"/>
      <c r="G23" s="21">
        <f>+G131</f>
        <v>0</v>
      </c>
    </row>
    <row r="24" spans="1:7" s="10" customFormat="1" ht="19.5" customHeight="1" x14ac:dyDescent="0.3">
      <c r="A24" s="11"/>
      <c r="B24" s="11"/>
      <c r="C24" s="11"/>
      <c r="D24" s="11"/>
      <c r="E24" s="20"/>
      <c r="F24" s="17"/>
      <c r="G24" s="18"/>
    </row>
    <row r="25" spans="1:7" s="10" customFormat="1" ht="19.5" customHeight="1" x14ac:dyDescent="0.3">
      <c r="A25" s="11"/>
      <c r="B25" s="19"/>
      <c r="C25" s="11"/>
      <c r="D25" s="11"/>
      <c r="E25" s="20"/>
      <c r="F25" s="20"/>
      <c r="G25" s="9"/>
    </row>
    <row r="26" spans="1:7" s="10" customFormat="1" x14ac:dyDescent="0.3">
      <c r="A26" s="11"/>
      <c r="B26" s="19"/>
      <c r="C26" s="11"/>
      <c r="D26" s="11"/>
      <c r="E26" s="20"/>
      <c r="F26" s="20"/>
      <c r="G26" s="9"/>
    </row>
    <row r="27" spans="1:7" s="10" customFormat="1" x14ac:dyDescent="0.3">
      <c r="A27" s="11"/>
      <c r="B27" s="19"/>
      <c r="C27" s="11"/>
      <c r="D27" s="11"/>
      <c r="E27" s="20"/>
      <c r="F27" s="20"/>
      <c r="G27" s="9"/>
    </row>
    <row r="28" spans="1:7" s="10" customFormat="1" x14ac:dyDescent="0.3">
      <c r="A28" s="11"/>
      <c r="B28" s="19"/>
      <c r="C28" s="11"/>
      <c r="D28" s="11"/>
      <c r="E28" s="20"/>
      <c r="F28" s="20"/>
      <c r="G28" s="9"/>
    </row>
    <row r="29" spans="1:7" s="10" customFormat="1" x14ac:dyDescent="0.3">
      <c r="A29" s="11"/>
      <c r="B29" s="19"/>
      <c r="C29" s="12"/>
      <c r="D29" s="1"/>
      <c r="E29" s="23" t="s">
        <v>27</v>
      </c>
      <c r="F29" s="23"/>
      <c r="G29" s="24">
        <f>SUM(G18:G28)</f>
        <v>0</v>
      </c>
    </row>
    <row r="30" spans="1:7" s="10" customFormat="1" x14ac:dyDescent="0.3">
      <c r="A30" s="11"/>
      <c r="B30" s="19"/>
      <c r="C30" s="12"/>
      <c r="D30" s="1"/>
      <c r="E30" s="25"/>
      <c r="F30" s="25"/>
      <c r="G30" s="20"/>
    </row>
    <row r="31" spans="1:7" s="10" customFormat="1" x14ac:dyDescent="0.3">
      <c r="A31" s="11"/>
      <c r="B31" s="19"/>
      <c r="C31" s="12"/>
      <c r="D31" s="1"/>
      <c r="E31" s="23" t="s">
        <v>28</v>
      </c>
      <c r="F31" s="23"/>
      <c r="G31" s="24">
        <f>ROUND((G29*16%),2)</f>
        <v>0</v>
      </c>
    </row>
    <row r="32" spans="1:7" s="10" customFormat="1" x14ac:dyDescent="0.3">
      <c r="A32" s="11"/>
      <c r="B32" s="19"/>
      <c r="C32" s="12"/>
      <c r="D32" s="1"/>
      <c r="E32" s="25"/>
      <c r="F32" s="25"/>
      <c r="G32" s="20"/>
    </row>
    <row r="33" spans="1:11" s="10" customFormat="1" x14ac:dyDescent="0.3">
      <c r="A33" s="11"/>
      <c r="B33" s="19"/>
      <c r="C33" s="12"/>
      <c r="D33" s="1"/>
      <c r="E33" s="23" t="s">
        <v>29</v>
      </c>
      <c r="F33" s="23"/>
      <c r="G33" s="24">
        <f>SUM(G29:G32)</f>
        <v>0</v>
      </c>
    </row>
    <row r="34" spans="1:11" s="10" customFormat="1" x14ac:dyDescent="0.3">
      <c r="A34" s="11"/>
      <c r="B34" s="19"/>
      <c r="C34" s="11"/>
      <c r="D34" s="11"/>
      <c r="E34" s="20"/>
      <c r="F34" s="20"/>
      <c r="G34" s="9"/>
    </row>
    <row r="35" spans="1:11" s="10" customFormat="1" x14ac:dyDescent="0.3">
      <c r="A35" s="11"/>
      <c r="B35" s="11"/>
      <c r="C35" s="11"/>
      <c r="D35" s="11"/>
      <c r="E35" s="20"/>
      <c r="F35" s="20"/>
      <c r="G35" s="9"/>
    </row>
    <row r="36" spans="1:11" s="10" customFormat="1" x14ac:dyDescent="0.3">
      <c r="A36" s="11"/>
      <c r="B36" s="11"/>
      <c r="C36" s="11"/>
      <c r="D36" s="11"/>
      <c r="E36" s="20"/>
      <c r="F36" s="20"/>
      <c r="G36" s="9"/>
    </row>
    <row r="37" spans="1:11" s="10" customFormat="1" x14ac:dyDescent="0.3">
      <c r="A37" s="11"/>
      <c r="B37" s="11"/>
      <c r="C37" s="11"/>
      <c r="D37" s="11"/>
      <c r="E37" s="20"/>
      <c r="F37" s="20"/>
      <c r="G37" s="9"/>
    </row>
    <row r="38" spans="1:11" s="10" customFormat="1" x14ac:dyDescent="0.3">
      <c r="A38" s="11"/>
      <c r="B38" s="11"/>
      <c r="C38" s="11"/>
      <c r="D38" s="11"/>
      <c r="E38" s="20"/>
      <c r="F38" s="20"/>
      <c r="G38" s="9"/>
    </row>
    <row r="39" spans="1:11" s="10" customFormat="1" x14ac:dyDescent="0.3">
      <c r="A39" s="11"/>
      <c r="B39" s="11"/>
      <c r="C39" s="11"/>
      <c r="D39" s="11"/>
      <c r="E39" s="20"/>
      <c r="F39" s="20"/>
      <c r="G39" s="9"/>
    </row>
    <row r="40" spans="1:11" s="10" customFormat="1" x14ac:dyDescent="0.3">
      <c r="A40" s="11"/>
      <c r="B40" s="11"/>
      <c r="C40" s="11"/>
      <c r="D40" s="11"/>
      <c r="E40" s="20"/>
      <c r="F40" s="20"/>
      <c r="G40" s="9"/>
    </row>
    <row r="41" spans="1:11" s="10" customFormat="1" ht="22.5" x14ac:dyDescent="0.45">
      <c r="A41" s="11"/>
      <c r="B41" s="101" t="s">
        <v>0</v>
      </c>
      <c r="C41" s="102"/>
      <c r="D41" s="102"/>
      <c r="E41" s="102"/>
      <c r="F41" s="102"/>
      <c r="G41" s="102"/>
    </row>
    <row r="42" spans="1:11" s="10" customFormat="1" ht="15.75" x14ac:dyDescent="0.3">
      <c r="A42" s="11"/>
      <c r="B42" s="94"/>
      <c r="C42" s="95" t="s">
        <v>189</v>
      </c>
      <c r="D42" s="34"/>
      <c r="E42" s="35"/>
      <c r="F42" s="35"/>
      <c r="G42" s="36"/>
    </row>
    <row r="43" spans="1:11" s="10" customFormat="1" ht="15.75" x14ac:dyDescent="0.3">
      <c r="A43" s="11"/>
      <c r="B43" s="94"/>
      <c r="C43" s="95" t="s">
        <v>187</v>
      </c>
      <c r="D43" s="34"/>
      <c r="E43" s="34"/>
      <c r="F43" s="34"/>
      <c r="G43" s="37"/>
    </row>
    <row r="44" spans="1:11" s="10" customFormat="1" ht="15.75" x14ac:dyDescent="0.3">
      <c r="A44" s="11"/>
      <c r="B44" s="94"/>
      <c r="C44" s="95" t="s">
        <v>188</v>
      </c>
      <c r="D44" s="34"/>
      <c r="E44" s="34"/>
      <c r="F44" s="34"/>
      <c r="G44" s="38"/>
    </row>
    <row r="45" spans="1:11" s="10" customFormat="1" ht="3.75" customHeight="1" x14ac:dyDescent="0.3">
      <c r="A45" s="19"/>
      <c r="B45" s="39"/>
      <c r="C45" s="40"/>
      <c r="D45" s="41"/>
      <c r="E45" s="41"/>
      <c r="F45" s="42"/>
      <c r="G45" s="43"/>
    </row>
    <row r="46" spans="1:11" s="10" customFormat="1" ht="16.5" customHeight="1" x14ac:dyDescent="0.3">
      <c r="B46" s="96" t="s">
        <v>99</v>
      </c>
      <c r="C46" s="97"/>
      <c r="D46" s="97"/>
      <c r="E46" s="97"/>
      <c r="F46" s="97"/>
      <c r="G46" s="98"/>
    </row>
    <row r="47" spans="1:11" s="10" customFormat="1" ht="23.25" customHeight="1" x14ac:dyDescent="0.3">
      <c r="B47" s="26" t="s">
        <v>1</v>
      </c>
      <c r="C47" s="26" t="s">
        <v>100</v>
      </c>
      <c r="D47" s="26" t="s">
        <v>2</v>
      </c>
      <c r="E47" s="27" t="s">
        <v>5</v>
      </c>
      <c r="F47" s="28" t="s">
        <v>101</v>
      </c>
      <c r="G47" s="27" t="s">
        <v>8</v>
      </c>
      <c r="I47" s="108"/>
      <c r="J47" s="108"/>
      <c r="K47" s="109"/>
    </row>
    <row r="48" spans="1:11" s="10" customFormat="1" ht="3.75" customHeight="1" x14ac:dyDescent="0.3">
      <c r="B48" s="103"/>
      <c r="C48" s="103"/>
      <c r="D48" s="103"/>
      <c r="E48" s="104"/>
      <c r="F48" s="105"/>
      <c r="G48" s="104"/>
    </row>
    <row r="49" spans="1:7" x14ac:dyDescent="0.3">
      <c r="B49" s="45"/>
      <c r="C49" s="46" t="s">
        <v>102</v>
      </c>
      <c r="D49" s="47"/>
      <c r="E49" s="48"/>
      <c r="F49" s="48"/>
      <c r="G49" s="48"/>
    </row>
    <row r="50" spans="1:7" ht="27" x14ac:dyDescent="0.3">
      <c r="A50" s="29">
        <v>1</v>
      </c>
      <c r="B50" s="49" t="s">
        <v>30</v>
      </c>
      <c r="C50" s="50" t="s">
        <v>7</v>
      </c>
      <c r="D50" s="51" t="s">
        <v>6</v>
      </c>
      <c r="E50" s="52">
        <v>257.54000000000002</v>
      </c>
      <c r="F50" s="53"/>
      <c r="G50" s="54">
        <f>ROUND((E50*F50),2)</f>
        <v>0</v>
      </c>
    </row>
    <row r="51" spans="1:7" ht="54" x14ac:dyDescent="0.3">
      <c r="B51" s="49" t="s">
        <v>31</v>
      </c>
      <c r="C51" s="50" t="s">
        <v>171</v>
      </c>
      <c r="D51" s="51" t="s">
        <v>10</v>
      </c>
      <c r="E51" s="52">
        <v>154.52000000000001</v>
      </c>
      <c r="F51" s="53"/>
      <c r="G51" s="54">
        <f t="shared" ref="G51:G65" si="0">ROUND((E51*F51),2)</f>
        <v>0</v>
      </c>
    </row>
    <row r="52" spans="1:7" ht="40.5" x14ac:dyDescent="0.3">
      <c r="A52" s="29">
        <v>3</v>
      </c>
      <c r="B52" s="49" t="s">
        <v>32</v>
      </c>
      <c r="C52" s="50" t="s">
        <v>11</v>
      </c>
      <c r="D52" s="51" t="s">
        <v>10</v>
      </c>
      <c r="E52" s="52">
        <v>142.5</v>
      </c>
      <c r="F52" s="53"/>
      <c r="G52" s="54">
        <f t="shared" si="0"/>
        <v>0</v>
      </c>
    </row>
    <row r="53" spans="1:7" ht="40.5" x14ac:dyDescent="0.3">
      <c r="B53" s="49" t="s">
        <v>33</v>
      </c>
      <c r="C53" s="50" t="s">
        <v>95</v>
      </c>
      <c r="D53" s="51" t="s">
        <v>10</v>
      </c>
      <c r="E53" s="52">
        <v>45.72</v>
      </c>
      <c r="F53" s="53"/>
      <c r="G53" s="54">
        <f t="shared" si="0"/>
        <v>0</v>
      </c>
    </row>
    <row r="54" spans="1:7" ht="27" x14ac:dyDescent="0.3">
      <c r="A54" s="29">
        <v>5</v>
      </c>
      <c r="B54" s="49" t="s">
        <v>34</v>
      </c>
      <c r="C54" s="50" t="s">
        <v>103</v>
      </c>
      <c r="D54" s="51" t="s">
        <v>6</v>
      </c>
      <c r="E54" s="52">
        <v>103.15</v>
      </c>
      <c r="F54" s="53"/>
      <c r="G54" s="54">
        <f t="shared" si="0"/>
        <v>0</v>
      </c>
    </row>
    <row r="55" spans="1:7" ht="27" x14ac:dyDescent="0.3">
      <c r="A55" s="29">
        <v>6</v>
      </c>
      <c r="B55" s="49" t="s">
        <v>35</v>
      </c>
      <c r="C55" s="50" t="s">
        <v>92</v>
      </c>
      <c r="D55" s="51" t="s">
        <v>6</v>
      </c>
      <c r="E55" s="52">
        <v>30.68</v>
      </c>
      <c r="F55" s="53"/>
      <c r="G55" s="54">
        <f t="shared" si="0"/>
        <v>0</v>
      </c>
    </row>
    <row r="56" spans="1:7" ht="40.5" x14ac:dyDescent="0.3">
      <c r="A56" s="29">
        <v>7</v>
      </c>
      <c r="B56" s="49" t="s">
        <v>36</v>
      </c>
      <c r="C56" s="50" t="s">
        <v>12</v>
      </c>
      <c r="D56" s="51" t="s">
        <v>13</v>
      </c>
      <c r="E56" s="52">
        <v>14.13</v>
      </c>
      <c r="F56" s="53"/>
      <c r="G56" s="54">
        <f t="shared" si="0"/>
        <v>0</v>
      </c>
    </row>
    <row r="57" spans="1:7" ht="40.5" x14ac:dyDescent="0.3">
      <c r="A57" s="29">
        <v>8</v>
      </c>
      <c r="B57" s="49" t="s">
        <v>37</v>
      </c>
      <c r="C57" s="50" t="s">
        <v>14</v>
      </c>
      <c r="D57" s="51" t="s">
        <v>13</v>
      </c>
      <c r="E57" s="52">
        <v>2032.8600000000001</v>
      </c>
      <c r="F57" s="53"/>
      <c r="G57" s="54">
        <f t="shared" si="0"/>
        <v>0</v>
      </c>
    </row>
    <row r="58" spans="1:7" ht="40.5" x14ac:dyDescent="0.3">
      <c r="A58" s="29">
        <v>9</v>
      </c>
      <c r="B58" s="49" t="s">
        <v>38</v>
      </c>
      <c r="C58" s="50" t="s">
        <v>15</v>
      </c>
      <c r="D58" s="51" t="s">
        <v>13</v>
      </c>
      <c r="E58" s="52">
        <v>731.5</v>
      </c>
      <c r="F58" s="53"/>
      <c r="G58" s="54">
        <f t="shared" si="0"/>
        <v>0</v>
      </c>
    </row>
    <row r="59" spans="1:7" ht="40.5" x14ac:dyDescent="0.3">
      <c r="A59" s="29">
        <v>10</v>
      </c>
      <c r="B59" s="49" t="s">
        <v>39</v>
      </c>
      <c r="C59" s="50" t="s">
        <v>16</v>
      </c>
      <c r="D59" s="51" t="s">
        <v>13</v>
      </c>
      <c r="E59" s="52">
        <v>1264.46</v>
      </c>
      <c r="F59" s="53"/>
      <c r="G59" s="54">
        <f t="shared" si="0"/>
        <v>0</v>
      </c>
    </row>
    <row r="60" spans="1:7" ht="40.5" x14ac:dyDescent="0.3">
      <c r="B60" s="49" t="s">
        <v>40</v>
      </c>
      <c r="C60" s="50" t="s">
        <v>117</v>
      </c>
      <c r="D60" s="51" t="s">
        <v>13</v>
      </c>
      <c r="E60" s="52">
        <v>92.97</v>
      </c>
      <c r="F60" s="53"/>
      <c r="G60" s="54">
        <f t="shared" si="0"/>
        <v>0</v>
      </c>
    </row>
    <row r="61" spans="1:7" ht="27" x14ac:dyDescent="0.3">
      <c r="A61" s="29">
        <v>11</v>
      </c>
      <c r="B61" s="49" t="s">
        <v>41</v>
      </c>
      <c r="C61" s="50" t="s">
        <v>17</v>
      </c>
      <c r="D61" s="51" t="s">
        <v>6</v>
      </c>
      <c r="E61" s="52">
        <v>198.39</v>
      </c>
      <c r="F61" s="53"/>
      <c r="G61" s="54">
        <f t="shared" si="0"/>
        <v>0</v>
      </c>
    </row>
    <row r="62" spans="1:7" ht="40.5" x14ac:dyDescent="0.3">
      <c r="A62" s="29">
        <v>30</v>
      </c>
      <c r="B62" s="49" t="s">
        <v>42</v>
      </c>
      <c r="C62" s="50" t="s">
        <v>104</v>
      </c>
      <c r="D62" s="51" t="s">
        <v>10</v>
      </c>
      <c r="E62" s="52">
        <v>29.310000000000002</v>
      </c>
      <c r="F62" s="53"/>
      <c r="G62" s="54">
        <f t="shared" si="0"/>
        <v>0</v>
      </c>
    </row>
    <row r="63" spans="1:7" ht="27" x14ac:dyDescent="0.3">
      <c r="A63" s="29">
        <v>13</v>
      </c>
      <c r="B63" s="49" t="s">
        <v>43</v>
      </c>
      <c r="C63" s="50" t="s">
        <v>18</v>
      </c>
      <c r="D63" s="51" t="s">
        <v>6</v>
      </c>
      <c r="E63" s="52">
        <v>33.82</v>
      </c>
      <c r="F63" s="53"/>
      <c r="G63" s="54">
        <f t="shared" si="0"/>
        <v>0</v>
      </c>
    </row>
    <row r="64" spans="1:7" ht="40.5" x14ac:dyDescent="0.3">
      <c r="A64" s="29">
        <v>14</v>
      </c>
      <c r="B64" s="49" t="s">
        <v>44</v>
      </c>
      <c r="C64" s="50" t="s">
        <v>118</v>
      </c>
      <c r="D64" s="51" t="s">
        <v>19</v>
      </c>
      <c r="E64" s="52">
        <v>95.05</v>
      </c>
      <c r="F64" s="53"/>
      <c r="G64" s="54">
        <f t="shared" si="0"/>
        <v>0</v>
      </c>
    </row>
    <row r="65" spans="1:7" ht="54" x14ac:dyDescent="0.3">
      <c r="A65" s="29">
        <v>4</v>
      </c>
      <c r="B65" s="49" t="s">
        <v>45</v>
      </c>
      <c r="C65" s="50" t="s">
        <v>148</v>
      </c>
      <c r="D65" s="51" t="s">
        <v>10</v>
      </c>
      <c r="E65" s="52">
        <v>219.01999999999998</v>
      </c>
      <c r="F65" s="53"/>
      <c r="G65" s="54">
        <f t="shared" si="0"/>
        <v>0</v>
      </c>
    </row>
    <row r="66" spans="1:7" x14ac:dyDescent="0.3">
      <c r="B66" s="51"/>
      <c r="C66" s="55"/>
      <c r="D66" s="56"/>
      <c r="E66" s="57"/>
      <c r="F66" s="58" t="s">
        <v>105</v>
      </c>
      <c r="G66" s="59">
        <f>SUM(G50:G65)</f>
        <v>0</v>
      </c>
    </row>
    <row r="67" spans="1:7" x14ac:dyDescent="0.3">
      <c r="B67" s="60"/>
      <c r="C67" s="46" t="s">
        <v>106</v>
      </c>
      <c r="D67" s="56"/>
      <c r="E67" s="57"/>
      <c r="F67" s="57"/>
      <c r="G67" s="59"/>
    </row>
    <row r="68" spans="1:7" ht="40.5" x14ac:dyDescent="0.3">
      <c r="A68" s="29">
        <v>19</v>
      </c>
      <c r="B68" s="49" t="s">
        <v>46</v>
      </c>
      <c r="C68" s="61" t="s">
        <v>166</v>
      </c>
      <c r="D68" s="51" t="s">
        <v>6</v>
      </c>
      <c r="E68" s="62">
        <v>9.15</v>
      </c>
      <c r="F68" s="63"/>
      <c r="G68" s="54">
        <f>ROUND((E68*F68),2)</f>
        <v>0</v>
      </c>
    </row>
    <row r="69" spans="1:7" ht="54" x14ac:dyDescent="0.3">
      <c r="A69" s="29">
        <v>20</v>
      </c>
      <c r="B69" s="49" t="s">
        <v>47</v>
      </c>
      <c r="C69" s="50" t="s">
        <v>169</v>
      </c>
      <c r="D69" s="51" t="s">
        <v>6</v>
      </c>
      <c r="E69" s="62">
        <v>98.4</v>
      </c>
      <c r="F69" s="63"/>
      <c r="G69" s="54">
        <f t="shared" ref="G69:G78" si="1">ROUND((E69*F69),2)</f>
        <v>0</v>
      </c>
    </row>
    <row r="70" spans="1:7" ht="54" x14ac:dyDescent="0.3">
      <c r="A70" s="29">
        <v>21</v>
      </c>
      <c r="B70" s="49" t="s">
        <v>48</v>
      </c>
      <c r="C70" s="50" t="s">
        <v>168</v>
      </c>
      <c r="D70" s="51" t="s">
        <v>6</v>
      </c>
      <c r="E70" s="62">
        <v>223.47</v>
      </c>
      <c r="F70" s="63"/>
      <c r="G70" s="54">
        <f t="shared" si="1"/>
        <v>0</v>
      </c>
    </row>
    <row r="71" spans="1:7" ht="54" x14ac:dyDescent="0.3">
      <c r="A71" s="29">
        <v>22</v>
      </c>
      <c r="B71" s="49" t="s">
        <v>49</v>
      </c>
      <c r="C71" s="50" t="s">
        <v>170</v>
      </c>
      <c r="D71" s="51" t="s">
        <v>6</v>
      </c>
      <c r="E71" s="62">
        <v>120.62</v>
      </c>
      <c r="F71" s="63"/>
      <c r="G71" s="54">
        <f t="shared" si="1"/>
        <v>0</v>
      </c>
    </row>
    <row r="72" spans="1:7" ht="54" x14ac:dyDescent="0.3">
      <c r="A72" s="29">
        <v>23</v>
      </c>
      <c r="B72" s="49" t="s">
        <v>50</v>
      </c>
      <c r="C72" s="50" t="s">
        <v>139</v>
      </c>
      <c r="D72" s="51" t="s">
        <v>19</v>
      </c>
      <c r="E72" s="62">
        <v>18.88</v>
      </c>
      <c r="F72" s="63"/>
      <c r="G72" s="54">
        <f t="shared" si="1"/>
        <v>0</v>
      </c>
    </row>
    <row r="73" spans="1:7" ht="40.5" x14ac:dyDescent="0.3">
      <c r="A73" s="29">
        <v>25</v>
      </c>
      <c r="B73" s="49" t="s">
        <v>51</v>
      </c>
      <c r="C73" s="50" t="s">
        <v>20</v>
      </c>
      <c r="D73" s="51" t="s">
        <v>13</v>
      </c>
      <c r="E73" s="62">
        <v>55.33</v>
      </c>
      <c r="F73" s="63"/>
      <c r="G73" s="54">
        <f t="shared" si="1"/>
        <v>0</v>
      </c>
    </row>
    <row r="74" spans="1:7" ht="54" x14ac:dyDescent="0.3">
      <c r="A74" s="29">
        <v>26</v>
      </c>
      <c r="B74" s="49" t="s">
        <v>52</v>
      </c>
      <c r="C74" s="50" t="s">
        <v>119</v>
      </c>
      <c r="D74" s="51" t="s">
        <v>13</v>
      </c>
      <c r="E74" s="62">
        <v>2981.19</v>
      </c>
      <c r="F74" s="63"/>
      <c r="G74" s="54">
        <f t="shared" si="1"/>
        <v>0</v>
      </c>
    </row>
    <row r="75" spans="1:7" ht="54" x14ac:dyDescent="0.3">
      <c r="A75" s="29">
        <v>27</v>
      </c>
      <c r="B75" s="49" t="s">
        <v>53</v>
      </c>
      <c r="C75" s="50" t="s">
        <v>120</v>
      </c>
      <c r="D75" s="51" t="s">
        <v>13</v>
      </c>
      <c r="E75" s="62">
        <v>1316.24</v>
      </c>
      <c r="F75" s="63"/>
      <c r="G75" s="54">
        <f t="shared" si="1"/>
        <v>0</v>
      </c>
    </row>
    <row r="76" spans="1:7" ht="54" x14ac:dyDescent="0.3">
      <c r="A76" s="29">
        <v>28</v>
      </c>
      <c r="B76" s="49" t="s">
        <v>54</v>
      </c>
      <c r="C76" s="50" t="s">
        <v>121</v>
      </c>
      <c r="D76" s="51" t="s">
        <v>13</v>
      </c>
      <c r="E76" s="62">
        <v>1327.89</v>
      </c>
      <c r="F76" s="63"/>
      <c r="G76" s="54">
        <f t="shared" si="1"/>
        <v>0</v>
      </c>
    </row>
    <row r="77" spans="1:7" ht="54" x14ac:dyDescent="0.3">
      <c r="B77" s="49" t="s">
        <v>55</v>
      </c>
      <c r="C77" s="50" t="s">
        <v>138</v>
      </c>
      <c r="D77" s="51" t="s">
        <v>13</v>
      </c>
      <c r="E77" s="62">
        <v>171.63</v>
      </c>
      <c r="F77" s="63"/>
      <c r="G77" s="54">
        <f t="shared" si="1"/>
        <v>0</v>
      </c>
    </row>
    <row r="78" spans="1:7" ht="54" x14ac:dyDescent="0.3">
      <c r="A78" s="29">
        <v>30</v>
      </c>
      <c r="B78" s="49" t="s">
        <v>56</v>
      </c>
      <c r="C78" s="50" t="s">
        <v>172</v>
      </c>
      <c r="D78" s="51" t="s">
        <v>10</v>
      </c>
      <c r="E78" s="62">
        <v>48.42</v>
      </c>
      <c r="F78" s="63"/>
      <c r="G78" s="54">
        <f t="shared" si="1"/>
        <v>0</v>
      </c>
    </row>
    <row r="79" spans="1:7" x14ac:dyDescent="0.3">
      <c r="B79" s="51"/>
      <c r="C79" s="64"/>
      <c r="D79" s="64"/>
      <c r="E79" s="65"/>
      <c r="F79" s="66" t="s">
        <v>107</v>
      </c>
      <c r="G79" s="59">
        <f>SUM(G68:G78)</f>
        <v>0</v>
      </c>
    </row>
    <row r="80" spans="1:7" x14ac:dyDescent="0.3">
      <c r="B80" s="60" t="s">
        <v>24</v>
      </c>
      <c r="C80" s="46" t="s">
        <v>108</v>
      </c>
      <c r="D80" s="56"/>
      <c r="E80" s="57"/>
      <c r="F80" s="57"/>
      <c r="G80" s="59"/>
    </row>
    <row r="81" spans="1:7" ht="54" x14ac:dyDescent="0.3">
      <c r="A81" s="29">
        <v>33</v>
      </c>
      <c r="B81" s="49" t="s">
        <v>57</v>
      </c>
      <c r="C81" s="50" t="s">
        <v>140</v>
      </c>
      <c r="D81" s="51" t="s">
        <v>6</v>
      </c>
      <c r="E81" s="62">
        <v>227.45999999999998</v>
      </c>
      <c r="F81" s="63"/>
      <c r="G81" s="54">
        <f t="shared" ref="G81:G105" si="2">ROUND((E81*F81),2)</f>
        <v>0</v>
      </c>
    </row>
    <row r="82" spans="1:7" ht="54" x14ac:dyDescent="0.3">
      <c r="A82" s="29">
        <v>36</v>
      </c>
      <c r="B82" s="49" t="s">
        <v>58</v>
      </c>
      <c r="C82" s="50" t="s">
        <v>149</v>
      </c>
      <c r="D82" s="51" t="s">
        <v>19</v>
      </c>
      <c r="E82" s="62">
        <v>52.84</v>
      </c>
      <c r="F82" s="63"/>
      <c r="G82" s="54">
        <f t="shared" si="2"/>
        <v>0</v>
      </c>
    </row>
    <row r="83" spans="1:7" ht="54" x14ac:dyDescent="0.3">
      <c r="A83" s="29">
        <v>37</v>
      </c>
      <c r="B83" s="49" t="s">
        <v>59</v>
      </c>
      <c r="C83" s="50" t="s">
        <v>150</v>
      </c>
      <c r="D83" s="51" t="s">
        <v>19</v>
      </c>
      <c r="E83" s="67">
        <v>18.739999999999998</v>
      </c>
      <c r="F83" s="63"/>
      <c r="G83" s="54">
        <f t="shared" si="2"/>
        <v>0</v>
      </c>
    </row>
    <row r="84" spans="1:7" ht="54" x14ac:dyDescent="0.3">
      <c r="A84" s="29">
        <v>38</v>
      </c>
      <c r="B84" s="49" t="s">
        <v>60</v>
      </c>
      <c r="C84" s="50" t="s">
        <v>151</v>
      </c>
      <c r="D84" s="51" t="s">
        <v>19</v>
      </c>
      <c r="E84" s="62">
        <v>3.07</v>
      </c>
      <c r="F84" s="63"/>
      <c r="G84" s="54">
        <f t="shared" si="2"/>
        <v>0</v>
      </c>
    </row>
    <row r="85" spans="1:7" ht="67.5" x14ac:dyDescent="0.3">
      <c r="A85" s="29">
        <v>40</v>
      </c>
      <c r="B85" s="49" t="s">
        <v>61</v>
      </c>
      <c r="C85" s="50" t="s">
        <v>152</v>
      </c>
      <c r="D85" s="51" t="s">
        <v>19</v>
      </c>
      <c r="E85" s="67">
        <v>92.78</v>
      </c>
      <c r="F85" s="63"/>
      <c r="G85" s="54">
        <f t="shared" si="2"/>
        <v>0</v>
      </c>
    </row>
    <row r="86" spans="1:7" ht="67.5" x14ac:dyDescent="0.3">
      <c r="B86" s="49" t="s">
        <v>62</v>
      </c>
      <c r="C86" s="50" t="s">
        <v>153</v>
      </c>
      <c r="D86" s="51" t="s">
        <v>19</v>
      </c>
      <c r="E86" s="67">
        <v>61.65</v>
      </c>
      <c r="F86" s="63"/>
      <c r="G86" s="54">
        <f t="shared" si="2"/>
        <v>0</v>
      </c>
    </row>
    <row r="87" spans="1:7" ht="54" x14ac:dyDescent="0.3">
      <c r="A87" s="29">
        <v>41</v>
      </c>
      <c r="B87" s="49" t="s">
        <v>63</v>
      </c>
      <c r="C87" s="50" t="s">
        <v>141</v>
      </c>
      <c r="D87" s="51" t="s">
        <v>19</v>
      </c>
      <c r="E87" s="62">
        <v>6.4</v>
      </c>
      <c r="F87" s="63"/>
      <c r="G87" s="54">
        <f t="shared" si="2"/>
        <v>0</v>
      </c>
    </row>
    <row r="88" spans="1:7" ht="40.5" x14ac:dyDescent="0.3">
      <c r="A88" s="29">
        <v>43</v>
      </c>
      <c r="B88" s="49" t="s">
        <v>64</v>
      </c>
      <c r="C88" s="50" t="s">
        <v>109</v>
      </c>
      <c r="D88" s="51" t="s">
        <v>19</v>
      </c>
      <c r="E88" s="62">
        <v>13.16</v>
      </c>
      <c r="F88" s="63"/>
      <c r="G88" s="54">
        <f t="shared" si="2"/>
        <v>0</v>
      </c>
    </row>
    <row r="89" spans="1:7" ht="54" x14ac:dyDescent="0.3">
      <c r="B89" s="49" t="s">
        <v>65</v>
      </c>
      <c r="C89" s="50" t="s">
        <v>142</v>
      </c>
      <c r="D89" s="51" t="s">
        <v>4</v>
      </c>
      <c r="E89" s="62">
        <v>3</v>
      </c>
      <c r="F89" s="63"/>
      <c r="G89" s="54">
        <f t="shared" si="2"/>
        <v>0</v>
      </c>
    </row>
    <row r="90" spans="1:7" ht="81" x14ac:dyDescent="0.3">
      <c r="A90" s="29">
        <v>45</v>
      </c>
      <c r="B90" s="49" t="s">
        <v>66</v>
      </c>
      <c r="C90" s="50" t="s">
        <v>94</v>
      </c>
      <c r="D90" s="51" t="s">
        <v>6</v>
      </c>
      <c r="E90" s="67">
        <v>31.76</v>
      </c>
      <c r="F90" s="63"/>
      <c r="G90" s="54">
        <f t="shared" si="2"/>
        <v>0</v>
      </c>
    </row>
    <row r="91" spans="1:7" ht="67.5" x14ac:dyDescent="0.3">
      <c r="A91" s="29">
        <v>46</v>
      </c>
      <c r="B91" s="49" t="s">
        <v>67</v>
      </c>
      <c r="C91" s="50" t="s">
        <v>173</v>
      </c>
      <c r="D91" s="51" t="s">
        <v>6</v>
      </c>
      <c r="E91" s="67">
        <v>538.94000000000005</v>
      </c>
      <c r="F91" s="63"/>
      <c r="G91" s="54">
        <f t="shared" si="2"/>
        <v>0</v>
      </c>
    </row>
    <row r="92" spans="1:7" ht="40.5" x14ac:dyDescent="0.3">
      <c r="A92" s="29">
        <v>48</v>
      </c>
      <c r="B92" s="49" t="s">
        <v>68</v>
      </c>
      <c r="C92" s="68" t="s">
        <v>154</v>
      </c>
      <c r="D92" s="51" t="s">
        <v>6</v>
      </c>
      <c r="E92" s="67">
        <v>156.22</v>
      </c>
      <c r="F92" s="63"/>
      <c r="G92" s="54">
        <f t="shared" si="2"/>
        <v>0</v>
      </c>
    </row>
    <row r="93" spans="1:7" ht="67.5" x14ac:dyDescent="0.3">
      <c r="B93" s="49" t="s">
        <v>69</v>
      </c>
      <c r="C93" s="68" t="s">
        <v>93</v>
      </c>
      <c r="D93" s="51" t="s">
        <v>6</v>
      </c>
      <c r="E93" s="67">
        <v>83.72</v>
      </c>
      <c r="F93" s="63"/>
      <c r="G93" s="54">
        <f t="shared" si="2"/>
        <v>0</v>
      </c>
    </row>
    <row r="94" spans="1:7" ht="54" x14ac:dyDescent="0.3">
      <c r="A94" s="29">
        <v>49</v>
      </c>
      <c r="B94" s="49" t="s">
        <v>70</v>
      </c>
      <c r="C94" s="61" t="s">
        <v>143</v>
      </c>
      <c r="D94" s="51" t="s">
        <v>19</v>
      </c>
      <c r="E94" s="62">
        <v>49.75</v>
      </c>
      <c r="F94" s="63"/>
      <c r="G94" s="54">
        <f t="shared" si="2"/>
        <v>0</v>
      </c>
    </row>
    <row r="95" spans="1:7" ht="54" x14ac:dyDescent="0.3">
      <c r="B95" s="49" t="s">
        <v>174</v>
      </c>
      <c r="C95" s="50" t="s">
        <v>144</v>
      </c>
      <c r="D95" s="51" t="s">
        <v>19</v>
      </c>
      <c r="E95" s="62">
        <v>42.15</v>
      </c>
      <c r="F95" s="63"/>
      <c r="G95" s="54">
        <f t="shared" si="2"/>
        <v>0</v>
      </c>
    </row>
    <row r="96" spans="1:7" ht="67.5" x14ac:dyDescent="0.3">
      <c r="A96" s="29">
        <v>50</v>
      </c>
      <c r="B96" s="49" t="s">
        <v>71</v>
      </c>
      <c r="C96" s="69" t="s">
        <v>145</v>
      </c>
      <c r="D96" s="51" t="s">
        <v>4</v>
      </c>
      <c r="E96" s="67">
        <v>5</v>
      </c>
      <c r="F96" s="63"/>
      <c r="G96" s="54">
        <f t="shared" si="2"/>
        <v>0</v>
      </c>
    </row>
    <row r="97" spans="1:7" ht="135" x14ac:dyDescent="0.3">
      <c r="A97" s="29">
        <v>51</v>
      </c>
      <c r="B97" s="49" t="s">
        <v>175</v>
      </c>
      <c r="C97" s="50" t="s">
        <v>190</v>
      </c>
      <c r="D97" s="51" t="s">
        <v>6</v>
      </c>
      <c r="E97" s="67">
        <v>73.66</v>
      </c>
      <c r="F97" s="63"/>
      <c r="G97" s="54">
        <f t="shared" si="2"/>
        <v>0</v>
      </c>
    </row>
    <row r="98" spans="1:7" ht="81" x14ac:dyDescent="0.3">
      <c r="A98" s="29">
        <v>52</v>
      </c>
      <c r="B98" s="49" t="s">
        <v>176</v>
      </c>
      <c r="C98" s="50" t="s">
        <v>146</v>
      </c>
      <c r="D98" s="51" t="s">
        <v>6</v>
      </c>
      <c r="E98" s="62">
        <v>202.65</v>
      </c>
      <c r="F98" s="63"/>
      <c r="G98" s="54">
        <f t="shared" si="2"/>
        <v>0</v>
      </c>
    </row>
    <row r="99" spans="1:7" s="10" customFormat="1" ht="108" x14ac:dyDescent="0.3">
      <c r="B99" s="49" t="s">
        <v>177</v>
      </c>
      <c r="C99" s="68" t="s">
        <v>123</v>
      </c>
      <c r="D99" s="70" t="s">
        <v>4</v>
      </c>
      <c r="E99" s="71">
        <v>1</v>
      </c>
      <c r="F99" s="63"/>
      <c r="G99" s="54">
        <f t="shared" si="2"/>
        <v>0</v>
      </c>
    </row>
    <row r="100" spans="1:7" s="10" customFormat="1" ht="81" x14ac:dyDescent="0.3">
      <c r="B100" s="49" t="s">
        <v>178</v>
      </c>
      <c r="C100" s="68" t="s">
        <v>129</v>
      </c>
      <c r="D100" s="70" t="s">
        <v>4</v>
      </c>
      <c r="E100" s="71">
        <v>2</v>
      </c>
      <c r="F100" s="63"/>
      <c r="G100" s="54">
        <f t="shared" si="2"/>
        <v>0</v>
      </c>
    </row>
    <row r="101" spans="1:7" s="10" customFormat="1" ht="94.5" x14ac:dyDescent="0.3">
      <c r="B101" s="49" t="s">
        <v>179</v>
      </c>
      <c r="C101" s="68" t="s">
        <v>128</v>
      </c>
      <c r="D101" s="70" t="s">
        <v>4</v>
      </c>
      <c r="E101" s="71">
        <v>1</v>
      </c>
      <c r="F101" s="63"/>
      <c r="G101" s="54">
        <f t="shared" si="2"/>
        <v>0</v>
      </c>
    </row>
    <row r="102" spans="1:7" s="10" customFormat="1" ht="108" x14ac:dyDescent="0.3">
      <c r="B102" s="49" t="s">
        <v>180</v>
      </c>
      <c r="C102" s="68" t="s">
        <v>127</v>
      </c>
      <c r="D102" s="70" t="s">
        <v>4</v>
      </c>
      <c r="E102" s="71">
        <v>1</v>
      </c>
      <c r="F102" s="63"/>
      <c r="G102" s="54">
        <f t="shared" si="2"/>
        <v>0</v>
      </c>
    </row>
    <row r="103" spans="1:7" s="10" customFormat="1" ht="108" x14ac:dyDescent="0.3">
      <c r="B103" s="49" t="s">
        <v>181</v>
      </c>
      <c r="C103" s="68" t="s">
        <v>126</v>
      </c>
      <c r="D103" s="70" t="s">
        <v>4</v>
      </c>
      <c r="E103" s="71">
        <v>1</v>
      </c>
      <c r="F103" s="63"/>
      <c r="G103" s="54">
        <f t="shared" si="2"/>
        <v>0</v>
      </c>
    </row>
    <row r="104" spans="1:7" ht="81" x14ac:dyDescent="0.3">
      <c r="B104" s="49" t="s">
        <v>182</v>
      </c>
      <c r="C104" s="72" t="s">
        <v>165</v>
      </c>
      <c r="D104" s="70" t="s">
        <v>6</v>
      </c>
      <c r="E104" s="71">
        <v>8.4</v>
      </c>
      <c r="F104" s="63"/>
      <c r="G104" s="54">
        <f t="shared" si="2"/>
        <v>0</v>
      </c>
    </row>
    <row r="105" spans="1:7" ht="67.5" x14ac:dyDescent="0.3">
      <c r="B105" s="49" t="s">
        <v>183</v>
      </c>
      <c r="C105" s="72" t="s">
        <v>167</v>
      </c>
      <c r="D105" s="70" t="s">
        <v>6</v>
      </c>
      <c r="E105" s="71">
        <v>23.47</v>
      </c>
      <c r="F105" s="63"/>
      <c r="G105" s="54">
        <f t="shared" si="2"/>
        <v>0</v>
      </c>
    </row>
    <row r="106" spans="1:7" x14ac:dyDescent="0.3">
      <c r="B106" s="51"/>
      <c r="C106" s="72"/>
      <c r="D106" s="73" t="s">
        <v>110</v>
      </c>
      <c r="E106" s="57"/>
      <c r="F106" s="57"/>
      <c r="G106" s="59">
        <f>SUM(G81:G105)</f>
        <v>0</v>
      </c>
    </row>
    <row r="107" spans="1:7" x14ac:dyDescent="0.3">
      <c r="B107" s="74"/>
      <c r="C107" s="75" t="s">
        <v>164</v>
      </c>
      <c r="D107" s="56"/>
      <c r="E107" s="57"/>
      <c r="F107" s="57"/>
      <c r="G107" s="59"/>
    </row>
    <row r="108" spans="1:7" s="10" customFormat="1" x14ac:dyDescent="0.3">
      <c r="B108" s="76"/>
      <c r="C108" s="77" t="s">
        <v>147</v>
      </c>
      <c r="D108" s="78"/>
      <c r="E108" s="79"/>
      <c r="F108" s="71"/>
      <c r="G108" s="71"/>
    </row>
    <row r="109" spans="1:7" s="10" customFormat="1" ht="53.25" x14ac:dyDescent="0.3">
      <c r="B109" s="49" t="s">
        <v>72</v>
      </c>
      <c r="C109" s="68" t="s">
        <v>156</v>
      </c>
      <c r="D109" s="70" t="s">
        <v>111</v>
      </c>
      <c r="E109" s="62">
        <v>21</v>
      </c>
      <c r="F109" s="63"/>
      <c r="G109" s="54">
        <f>ROUND((E109*F109),2)</f>
        <v>0</v>
      </c>
    </row>
    <row r="110" spans="1:7" s="10" customFormat="1" ht="54" x14ac:dyDescent="0.3">
      <c r="B110" s="49" t="s">
        <v>73</v>
      </c>
      <c r="C110" s="68" t="s">
        <v>155</v>
      </c>
      <c r="D110" s="70" t="s">
        <v>111</v>
      </c>
      <c r="E110" s="71">
        <v>14</v>
      </c>
      <c r="F110" s="63"/>
      <c r="G110" s="54">
        <f t="shared" ref="G110:G120" si="3">ROUND((E110*F110),2)</f>
        <v>0</v>
      </c>
    </row>
    <row r="111" spans="1:7" s="10" customFormat="1" ht="54" x14ac:dyDescent="0.3">
      <c r="B111" s="49" t="s">
        <v>74</v>
      </c>
      <c r="C111" s="68" t="s">
        <v>157</v>
      </c>
      <c r="D111" s="70" t="s">
        <v>111</v>
      </c>
      <c r="E111" s="71">
        <v>8</v>
      </c>
      <c r="F111" s="63"/>
      <c r="G111" s="54">
        <f t="shared" si="3"/>
        <v>0</v>
      </c>
    </row>
    <row r="112" spans="1:7" s="10" customFormat="1" ht="54" x14ac:dyDescent="0.3">
      <c r="B112" s="49" t="s">
        <v>75</v>
      </c>
      <c r="C112" s="68" t="s">
        <v>158</v>
      </c>
      <c r="D112" s="70" t="s">
        <v>111</v>
      </c>
      <c r="E112" s="71">
        <v>6</v>
      </c>
      <c r="F112" s="63"/>
      <c r="G112" s="54">
        <f t="shared" si="3"/>
        <v>0</v>
      </c>
    </row>
    <row r="113" spans="1:7" s="10" customFormat="1" ht="54" x14ac:dyDescent="0.3">
      <c r="B113" s="49" t="s">
        <v>76</v>
      </c>
      <c r="C113" s="68" t="s">
        <v>159</v>
      </c>
      <c r="D113" s="70" t="s">
        <v>111</v>
      </c>
      <c r="E113" s="71">
        <v>5</v>
      </c>
      <c r="F113" s="63"/>
      <c r="G113" s="54">
        <f t="shared" si="3"/>
        <v>0</v>
      </c>
    </row>
    <row r="114" spans="1:7" s="10" customFormat="1" ht="54" x14ac:dyDescent="0.3">
      <c r="B114" s="49" t="s">
        <v>77</v>
      </c>
      <c r="C114" s="68" t="s">
        <v>160</v>
      </c>
      <c r="D114" s="70" t="s">
        <v>111</v>
      </c>
      <c r="E114" s="71">
        <v>2</v>
      </c>
      <c r="F114" s="63"/>
      <c r="G114" s="54">
        <f t="shared" si="3"/>
        <v>0</v>
      </c>
    </row>
    <row r="115" spans="1:7" s="10" customFormat="1" ht="67.5" x14ac:dyDescent="0.3">
      <c r="B115" s="49" t="s">
        <v>78</v>
      </c>
      <c r="C115" s="68" t="s">
        <v>122</v>
      </c>
      <c r="D115" s="70" t="s">
        <v>111</v>
      </c>
      <c r="E115" s="71">
        <v>4</v>
      </c>
      <c r="F115" s="63"/>
      <c r="G115" s="54">
        <f t="shared" si="3"/>
        <v>0</v>
      </c>
    </row>
    <row r="116" spans="1:7" s="10" customFormat="1" ht="40.5" x14ac:dyDescent="0.3">
      <c r="B116" s="49" t="s">
        <v>79</v>
      </c>
      <c r="C116" s="68" t="s">
        <v>161</v>
      </c>
      <c r="D116" s="70" t="s">
        <v>23</v>
      </c>
      <c r="E116" s="71">
        <v>1</v>
      </c>
      <c r="F116" s="63"/>
      <c r="G116" s="54">
        <f t="shared" si="3"/>
        <v>0</v>
      </c>
    </row>
    <row r="117" spans="1:7" s="10" customFormat="1" ht="40.5" x14ac:dyDescent="0.3">
      <c r="B117" s="49" t="s">
        <v>80</v>
      </c>
      <c r="C117" s="68" t="s">
        <v>124</v>
      </c>
      <c r="D117" s="70" t="s">
        <v>19</v>
      </c>
      <c r="E117" s="71">
        <v>8</v>
      </c>
      <c r="F117" s="63"/>
      <c r="G117" s="54">
        <f t="shared" si="3"/>
        <v>0</v>
      </c>
    </row>
    <row r="118" spans="1:7" s="10" customFormat="1" ht="40.5" x14ac:dyDescent="0.3">
      <c r="B118" s="49" t="s">
        <v>81</v>
      </c>
      <c r="C118" s="68" t="s">
        <v>125</v>
      </c>
      <c r="D118" s="70" t="s">
        <v>19</v>
      </c>
      <c r="E118" s="71">
        <v>4</v>
      </c>
      <c r="F118" s="63"/>
      <c r="G118" s="54">
        <f t="shared" si="3"/>
        <v>0</v>
      </c>
    </row>
    <row r="119" spans="1:7" s="10" customFormat="1" ht="67.5" x14ac:dyDescent="0.3">
      <c r="B119" s="49" t="s">
        <v>82</v>
      </c>
      <c r="C119" s="68" t="s">
        <v>162</v>
      </c>
      <c r="D119" s="70" t="s">
        <v>4</v>
      </c>
      <c r="E119" s="71">
        <v>1</v>
      </c>
      <c r="F119" s="63"/>
      <c r="G119" s="54">
        <f t="shared" si="3"/>
        <v>0</v>
      </c>
    </row>
    <row r="120" spans="1:7" s="10" customFormat="1" ht="27" x14ac:dyDescent="0.3">
      <c r="B120" s="49" t="s">
        <v>83</v>
      </c>
      <c r="C120" s="68" t="s">
        <v>163</v>
      </c>
      <c r="D120" s="70" t="s">
        <v>4</v>
      </c>
      <c r="E120" s="71">
        <v>10</v>
      </c>
      <c r="F120" s="63"/>
      <c r="G120" s="54">
        <f t="shared" si="3"/>
        <v>0</v>
      </c>
    </row>
    <row r="121" spans="1:7" x14ac:dyDescent="0.3">
      <c r="B121" s="80"/>
      <c r="C121" s="81"/>
      <c r="D121" s="82" t="s">
        <v>112</v>
      </c>
      <c r="E121" s="83"/>
      <c r="F121" s="83"/>
      <c r="G121" s="84">
        <f>SUM(G109:G120)</f>
        <v>0</v>
      </c>
    </row>
    <row r="122" spans="1:7" x14ac:dyDescent="0.3">
      <c r="B122" s="51"/>
      <c r="C122" s="75" t="s">
        <v>135</v>
      </c>
      <c r="D122" s="73"/>
      <c r="E122" s="57"/>
      <c r="F122" s="57"/>
      <c r="G122" s="59"/>
    </row>
    <row r="123" spans="1:7" ht="54" x14ac:dyDescent="0.3">
      <c r="A123" s="29">
        <v>90</v>
      </c>
      <c r="B123" s="49" t="s">
        <v>84</v>
      </c>
      <c r="C123" s="50" t="s">
        <v>130</v>
      </c>
      <c r="D123" s="51" t="s">
        <v>111</v>
      </c>
      <c r="E123" s="62">
        <v>8</v>
      </c>
      <c r="F123" s="63"/>
      <c r="G123" s="54">
        <f>ROUND((E123*F123),2)</f>
        <v>0</v>
      </c>
    </row>
    <row r="124" spans="1:7" ht="54" x14ac:dyDescent="0.3">
      <c r="A124" s="29">
        <v>92</v>
      </c>
      <c r="B124" s="49" t="s">
        <v>85</v>
      </c>
      <c r="C124" s="69" t="s">
        <v>113</v>
      </c>
      <c r="D124" s="51" t="s">
        <v>111</v>
      </c>
      <c r="E124" s="62">
        <v>4</v>
      </c>
      <c r="F124" s="63"/>
      <c r="G124" s="54">
        <f t="shared" ref="G124:G130" si="4">ROUND((E124*F124),2)</f>
        <v>0</v>
      </c>
    </row>
    <row r="125" spans="1:7" ht="54" x14ac:dyDescent="0.3">
      <c r="B125" s="49" t="s">
        <v>86</v>
      </c>
      <c r="C125" s="69" t="s">
        <v>131</v>
      </c>
      <c r="D125" s="85" t="s">
        <v>23</v>
      </c>
      <c r="E125" s="86">
        <v>2</v>
      </c>
      <c r="F125" s="63"/>
      <c r="G125" s="54">
        <f t="shared" si="4"/>
        <v>0</v>
      </c>
    </row>
    <row r="126" spans="1:7" ht="67.5" x14ac:dyDescent="0.3">
      <c r="A126" s="29">
        <v>96</v>
      </c>
      <c r="B126" s="49" t="s">
        <v>87</v>
      </c>
      <c r="C126" s="69" t="s">
        <v>136</v>
      </c>
      <c r="D126" s="51" t="s">
        <v>4</v>
      </c>
      <c r="E126" s="67">
        <v>1</v>
      </c>
      <c r="F126" s="63"/>
      <c r="G126" s="54">
        <f t="shared" si="4"/>
        <v>0</v>
      </c>
    </row>
    <row r="127" spans="1:7" ht="40.5" x14ac:dyDescent="0.3">
      <c r="A127" s="29">
        <v>93</v>
      </c>
      <c r="B127" s="49" t="s">
        <v>88</v>
      </c>
      <c r="C127" s="69" t="s">
        <v>114</v>
      </c>
      <c r="D127" s="51" t="s">
        <v>4</v>
      </c>
      <c r="E127" s="62">
        <v>2</v>
      </c>
      <c r="F127" s="63"/>
      <c r="G127" s="54">
        <f t="shared" si="4"/>
        <v>0</v>
      </c>
    </row>
    <row r="128" spans="1:7" ht="40.5" x14ac:dyDescent="0.3">
      <c r="B128" s="49" t="s">
        <v>89</v>
      </c>
      <c r="C128" s="81" t="s">
        <v>132</v>
      </c>
      <c r="D128" s="51" t="s">
        <v>19</v>
      </c>
      <c r="E128" s="62">
        <v>1</v>
      </c>
      <c r="F128" s="63"/>
      <c r="G128" s="54">
        <f t="shared" si="4"/>
        <v>0</v>
      </c>
    </row>
    <row r="129" spans="2:9" ht="54" x14ac:dyDescent="0.3">
      <c r="B129" s="49" t="s">
        <v>90</v>
      </c>
      <c r="C129" s="81" t="s">
        <v>133</v>
      </c>
      <c r="D129" s="51" t="s">
        <v>19</v>
      </c>
      <c r="E129" s="62">
        <v>2.5</v>
      </c>
      <c r="F129" s="63"/>
      <c r="G129" s="54">
        <f t="shared" si="4"/>
        <v>0</v>
      </c>
    </row>
    <row r="130" spans="2:9" ht="40.5" x14ac:dyDescent="0.3">
      <c r="B130" s="49" t="s">
        <v>91</v>
      </c>
      <c r="C130" s="81" t="s">
        <v>134</v>
      </c>
      <c r="D130" s="51" t="s">
        <v>4</v>
      </c>
      <c r="E130" s="62">
        <v>1</v>
      </c>
      <c r="F130" s="63"/>
      <c r="G130" s="54">
        <f t="shared" si="4"/>
        <v>0</v>
      </c>
    </row>
    <row r="131" spans="2:9" x14ac:dyDescent="0.3">
      <c r="B131" s="87"/>
      <c r="C131" s="47"/>
      <c r="D131" s="82" t="s">
        <v>137</v>
      </c>
      <c r="E131" s="88"/>
      <c r="F131" s="88"/>
      <c r="G131" s="88">
        <f>SUM(G123:G130)</f>
        <v>0</v>
      </c>
    </row>
    <row r="132" spans="2:9" x14ac:dyDescent="0.3">
      <c r="B132" s="87"/>
      <c r="C132" s="47"/>
      <c r="D132" s="82"/>
      <c r="E132" s="88"/>
      <c r="F132" s="88"/>
      <c r="G132" s="88"/>
    </row>
    <row r="133" spans="2:9" x14ac:dyDescent="0.3">
      <c r="B133" s="87"/>
      <c r="C133" s="81"/>
      <c r="D133" s="89"/>
      <c r="E133" s="88"/>
      <c r="F133" s="83" t="s">
        <v>115</v>
      </c>
      <c r="G133" s="90">
        <f>+G66+G79+G106+G121+G131</f>
        <v>0</v>
      </c>
    </row>
    <row r="134" spans="2:9" x14ac:dyDescent="0.3">
      <c r="B134" s="87"/>
      <c r="C134" s="81"/>
      <c r="D134" s="89"/>
      <c r="E134" s="88"/>
      <c r="F134" s="83" t="s">
        <v>116</v>
      </c>
      <c r="G134" s="90">
        <f>ROUND((G133*16%),2)</f>
        <v>0</v>
      </c>
    </row>
    <row r="135" spans="2:9" x14ac:dyDescent="0.3">
      <c r="B135" s="87"/>
      <c r="C135" s="81"/>
      <c r="D135" s="89"/>
      <c r="E135" s="88"/>
      <c r="F135" s="83" t="s">
        <v>3</v>
      </c>
      <c r="G135" s="90">
        <f>G133+G134</f>
        <v>0</v>
      </c>
      <c r="H135" s="106"/>
      <c r="I135" s="107"/>
    </row>
    <row r="136" spans="2:9" ht="14.25" thickBot="1" x14ac:dyDescent="0.35">
      <c r="B136" s="91"/>
      <c r="C136" s="92"/>
      <c r="D136" s="93"/>
      <c r="E136" s="93"/>
      <c r="F136" s="93"/>
      <c r="G136" s="93"/>
    </row>
    <row r="137" spans="2:9" ht="14.25" thickTop="1" x14ac:dyDescent="0.3"/>
  </sheetData>
  <mergeCells count="4">
    <mergeCell ref="B1:G1"/>
    <mergeCell ref="C5:G14"/>
    <mergeCell ref="B41:G41"/>
    <mergeCell ref="B46:G46"/>
  </mergeCells>
  <printOptions horizontalCentered="1" verticalCentered="1"/>
  <pageMargins left="0" right="0" top="0" bottom="0" header="0" footer="0"/>
  <pageSetup orientation="landscape" r:id="rId1"/>
  <headerFooter alignWithMargins="0"/>
  <drawing r:id="rId2"/>
  <legacyDrawing r:id="rId3"/>
  <oleObjects>
    <mc:AlternateContent xmlns:mc="http://schemas.openxmlformats.org/markup-compatibility/2006">
      <mc:Choice Requires="x14">
        <oleObject progId="CorelDRAW.Graphic.12" shapeId="210945" r:id="rId4">
          <objectPr defaultSize="0" autoPict="0" r:id="rId5">
            <anchor moveWithCells="1">
              <from>
                <xdr:col>0</xdr:col>
                <xdr:colOff>0</xdr:colOff>
                <xdr:row>40</xdr:row>
                <xdr:rowOff>9525</xdr:rowOff>
              </from>
              <to>
                <xdr:col>1</xdr:col>
                <xdr:colOff>676275</xdr:colOff>
                <xdr:row>43</xdr:row>
                <xdr:rowOff>161925</xdr:rowOff>
              </to>
            </anchor>
          </objectPr>
        </oleObject>
      </mc:Choice>
      <mc:Fallback>
        <oleObject progId="CorelDRAW.Graphic.12" shapeId="21094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PRESUP. AMP. S. ESCOLARES LIC.</vt:lpstr>
      <vt:lpstr>Hoja1</vt:lpstr>
      <vt:lpstr>Hoja2</vt:lpstr>
      <vt:lpstr>'PRESUP. AMP. S. ESCOLARES LIC.'!Área_de_impresión</vt:lpstr>
      <vt:lpstr>'PRESUP. AMP. S. ESCOLARES LIC.'!Títulos_a_imprimir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Jorge Menes</dc:creator>
  <cp:lastModifiedBy>Raquel</cp:lastModifiedBy>
  <cp:lastPrinted>2019-07-15T16:17:16Z</cp:lastPrinted>
  <dcterms:created xsi:type="dcterms:W3CDTF">2006-08-08T15:12:16Z</dcterms:created>
  <dcterms:modified xsi:type="dcterms:W3CDTF">2019-07-15T16:49:49Z</dcterms:modified>
</cp:coreProperties>
</file>